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H040148\Desktop\新しいフォルダー (4)\250119_決裁・提出\"/>
    </mc:Choice>
  </mc:AlternateContent>
  <xr:revisionPtr revIDLastSave="0" documentId="13_ncr:1_{38BCB944-1297-4AE0-92D5-94EF772FCC32}" xr6:coauthVersionLast="47" xr6:coauthVersionMax="47" xr10:uidLastSave="{00000000-0000-0000-0000-000000000000}"/>
  <workbookProtection workbookAlgorithmName="SHA-512" workbookHashValue="5TlmLHftlkHEcST7hcimKqNveh3JogvULUO9+g4SULUTpN+Fugp4q7tE90OyD6xT51aQ+UrIN166EaevdYg61A==" workbookSaltValue="LTbuOyqH3dmXD6vWTg99Z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P10"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<sst xmlns="http://schemas.openxmlformats.org/spreadsheetml/2006/main" count="231" uniqueCount="118">
  <si>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</si>
  <si>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</si>
  <si>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</si>
  <si>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</si>
  <si>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</si>
  <si>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</si>
  <si>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</si>
  <si>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</si>
  <si>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</si>
  <si>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</si>
  <si>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</si>
  <si>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</si>
  <si>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</si>
  <si>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</si>
  <si>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</si>
  <si>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</si>
  <si>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</si>
  <si>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</si>
  <si>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</si>
  <si>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</si>
  <si>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</si>
  <si>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</si>
  <si>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</si>
  <si>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</si>
  <si>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</si>
  <si>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</si>
  <si>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</si>
  <si>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</si>
  <si>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</si>
  <si>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</si>
  <si>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</si>
  <si>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</si>
  <si>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</si>
  <si>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</si>
  <si>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</si>
  <si>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</si>
  <si>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</si>
  <si>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</si>
  <si>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</si>
  <si>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</si>
  <si>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</si>
  <si>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</si>
  <si>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</si>
  <si>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</si>
  <si>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</si>
  <si>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</si>
  <si>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</si>
  <si>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</si>
  <si>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</si>
  <si>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</si>
  <si>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</si>
  <si>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</si>
  <si>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</si>
  <si>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</si>
  <si>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</si>
  <si>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</si>
  <si>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</si>
  <si>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</si>
  <si>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</si>
  <si>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</si>
  <si>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</si>
  <si>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</si>
  <si>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</si>
  <si>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</si>
  <si>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</si>
  <si>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</si>
  <si>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</si>
  <si>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</si>
  <si>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</si>
  <si>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</si>
  <si>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</si>
  <si>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</si>
  <si>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</si>
  <si>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</si>
  <si>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</si>
  <si>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</si>
  <si>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</si>
  <si>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</si>
  <si>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</si>
  <si>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</si>
  <si>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</si>
  <si>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</si>
  <si>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</si>
  <si>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</si>
  <si>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</si>
  <si>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</si>
  <si>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</si>
  <si>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</si>
  <si>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</si>
  <si>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</si>
  <si>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</si>
  <si>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</si>
  <si>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</si>
  <si>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</si>
  <si>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</si>
  <si>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</si>
  <si>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</si>
  <si>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</si>
  <si>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</si>
  <si>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</si>
  <si>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</si>
  <si>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</si>
  <si>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</si>
  <si>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</si>
  <si>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</si>
  <si>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</si>
  <si>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</si>
  <si>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</si>
  <si>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</si>
  <si>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</si>
  <si>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</si>
  <si>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</si>
  <si>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</si>
  <si>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</si>
  <si>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</si>
  <si>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収益的支出に対して不足する分は一般会計からの補助金で補填しているため、欠損金はありません。
  企業債残高対事業規模比率は、処理区域内の管渠の整備はほぼ終了していますが、使用料収入の減少により、類似団体の平均値に比べると高い比率となっています。
　水洗化率が低いことに加え、施設の修繕等による経費が増加した年度は汚水処理原価が高くなり、経費回収率が下がっています。
　平成16年に供用開始し、管渠の整備を進めながら接続率の増加についても推進してきましたが、水洗化率は類似団体の平均値に比べると低い状況となっています。
　また、この処理区域は、観光地（温泉）と少子高齢化が進んだ地域であり、景気の変動による有客数や人口減少が営業収益に影響しています。
　今後はさらなる下水道への接続推進を図るとともに、処理場の効率的な汚水処理の実施と維持管理経費の節減を図り、経費の平準化に努めます。</t>
    <phoneticPr fontId="4"/>
  </si>
  <si>
    <t>　平成16年度供用開始のため耐用年数を経過した管渠はないことから、管渠老朽化率・管渠改善率ともに０％です。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</si>
  <si>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処理区域内の管渠の整備はほぼ完了していますが、人口減少など社会動態の変化に伴う使用料収入の減少が予想されます。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</si>
</sst>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3D-4642-89DB-6EBC0E089C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D3D-4642-89DB-6EBC0E089C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27.57</c:v>
                </c:pt>
                <c:pt idx="1">
                  <c:v>27.21</c:v>
                </c:pt>
                <c:pt idx="2">
                  <c:v>27.21</c:v>
                </c:pt>
                <c:pt idx="3">
                  <c:v>27.21</c:v>
                </c:pt>
                <c:pt idx="4">
                  <c:v>27.21</c:v>
                </c:pt>
              </c:numCache>
            </c:numRef>
          </c:val>
          <c:extLst>
            <c:ext xmlns:c16="http://schemas.microsoft.com/office/drawing/2014/chart" uri="{C3380CC4-5D6E-409C-BE32-E72D297353CC}">
              <c16:uniqueId val="{00000000-678C-4B15-B5B0-AC1B5B5A48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678C-4B15-B5B0-AC1B5B5A48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55.66</c:v>
                </c:pt>
                <c:pt idx="1">
                  <c:v>56.66</c:v>
                </c:pt>
                <c:pt idx="2">
                  <c:v>58.12</c:v>
                </c:pt>
                <c:pt idx="3">
                  <c:v>58.85</c:v>
                </c:pt>
                <c:pt idx="4">
                  <c:v>60.28</c:v>
                </c:pt>
              </c:numCache>
            </c:numRef>
          </c:val>
          <c:extLst>
            <c:ext xmlns:c16="http://schemas.microsoft.com/office/drawing/2014/chart" uri="{C3380CC4-5D6E-409C-BE32-E72D297353CC}">
              <c16:uniqueId val="{00000000-D471-4FCB-9375-B229B214E8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D471-4FCB-9375-B229B214E8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100.48</c:v>
                </c:pt>
                <c:pt idx="1">
                  <c:v>100</c:v>
                </c:pt>
                <c:pt idx="2">
                  <c:v>100</c:v>
                </c:pt>
                <c:pt idx="3">
                  <c:v>100</c:v>
                </c:pt>
                <c:pt idx="4">
                  <c:v>100</c:v>
                </c:pt>
              </c:numCache>
            </c:numRef>
          </c:val>
          <c:extLst>
            <c:ext xmlns:c16="http://schemas.microsoft.com/office/drawing/2014/chart" uri="{C3380CC4-5D6E-409C-BE32-E72D297353CC}">
              <c16:uniqueId val="{00000000-754D-4166-9332-1895D157E6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54D-4166-9332-1895D157E6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22.64</c:v>
                </c:pt>
                <c:pt idx="1">
                  <c:v>25.87</c:v>
                </c:pt>
                <c:pt idx="2">
                  <c:v>29.05</c:v>
                </c:pt>
                <c:pt idx="3">
                  <c:v>32.049999999999997</c:v>
                </c:pt>
                <c:pt idx="4">
                  <c:v>34.479999999999997</c:v>
                </c:pt>
              </c:numCache>
            </c:numRef>
          </c:val>
          <c:extLst>
            <c:ext xmlns:c16="http://schemas.microsoft.com/office/drawing/2014/chart" uri="{C3380CC4-5D6E-409C-BE32-E72D297353CC}">
              <c16:uniqueId val="{00000000-E3E1-4FCD-8857-40D99BF7AE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3E1-4FCD-8857-40D99BF7AE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C7-4263-B057-7599AC72D0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2C7-4263-B057-7599AC72D0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85-4595-A9EA-B908DACE57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685-4595-A9EA-B908DACE57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384.5</c:v>
                </c:pt>
                <c:pt idx="1">
                  <c:v>326.54000000000002</c:v>
                </c:pt>
                <c:pt idx="2">
                  <c:v>388.87</c:v>
                </c:pt>
                <c:pt idx="3">
                  <c:v>371.3</c:v>
                </c:pt>
                <c:pt idx="4">
                  <c:v>327.23</c:v>
                </c:pt>
              </c:numCache>
            </c:numRef>
          </c:val>
          <c:extLst>
            <c:ext xmlns:c16="http://schemas.microsoft.com/office/drawing/2014/chart" uri="{C3380CC4-5D6E-409C-BE32-E72D297353CC}">
              <c16:uniqueId val="{00000000-D51E-4FC9-A422-7F4673D78A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51E-4FC9-A422-7F4673D78A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2947.13</c:v>
                </c:pt>
                <c:pt idx="1">
                  <c:v>3005.38</c:v>
                </c:pt>
                <c:pt idx="2">
                  <c:v>2565.27</c:v>
                </c:pt>
                <c:pt idx="3">
                  <c:v>2277.6</c:v>
                </c:pt>
                <c:pt idx="4">
                  <c:v>1946.63</c:v>
                </c:pt>
              </c:numCache>
            </c:numRef>
          </c:val>
          <c:extLst>
            <c:ext xmlns:c16="http://schemas.microsoft.com/office/drawing/2014/chart" uri="{C3380CC4-5D6E-409C-BE32-E72D297353CC}">
              <c16:uniqueId val="{00000000-D394-4A07-960A-B9DFD79AA4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394-4A07-960A-B9DFD79AA4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26.16</c:v>
                </c:pt>
                <c:pt idx="1">
                  <c:v>22.33</c:v>
                </c:pt>
                <c:pt idx="2">
                  <c:v>28.74</c:v>
                </c:pt>
                <c:pt idx="3">
                  <c:v>30.45</c:v>
                </c:pt>
                <c:pt idx="4">
                  <c:v>28.49</c:v>
                </c:pt>
              </c:numCache>
            </c:numRef>
          </c:val>
          <c:extLst>
            <c:ext xmlns:c16="http://schemas.microsoft.com/office/drawing/2014/chart" uri="{C3380CC4-5D6E-409C-BE32-E72D297353CC}">
              <c16:uniqueId val="{00000000-6500-4FDF-AEE1-EF19F999FA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500-4FDF-AEE1-EF19F999FA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532.05999999999995</c:v>
                </c:pt>
                <c:pt idx="1">
                  <c:v>624.44000000000005</c:v>
                </c:pt>
                <c:pt idx="2">
                  <c:v>479.07</c:v>
                </c:pt>
                <c:pt idx="3">
                  <c:v>452.39</c:v>
                </c:pt>
                <c:pt idx="4">
                  <c:v>480.53</c:v>
                </c:pt>
              </c:numCache>
            </c:numRef>
          </c:val>
          <c:extLst>
            <c:ext xmlns:c16="http://schemas.microsoft.com/office/drawing/2014/chart" uri="{C3380CC4-5D6E-409C-BE32-E72D297353CC}">
              <c16:uniqueId val="{00000000-7CB6-457F-B517-391361E99C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CB6-457F-B517-391361E99C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二本松市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50358</v>
      </c>
      <c r="AM8" s="54"/>
      <c r="AN8" s="54"/>
      <c r="AO8" s="54"/>
      <c r="AP8" s="54"/>
      <c r="AQ8" s="54"/>
      <c r="AR8" s="54"/>
      <c r="AS8" s="54"/>
      <c r="AT8" s="53">
        <f>データ!T6</f>
        <v>344.42</v>
      </c>
      <c r="AU8" s="53"/>
      <c r="AV8" s="53"/>
      <c r="AW8" s="53"/>
      <c r="AX8" s="53"/>
      <c r="AY8" s="53"/>
      <c r="AZ8" s="53"/>
      <c r="BA8" s="53"/>
      <c r="BB8" s="53">
        <f>データ!U6</f>
        <v>146.21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80.38</v>
      </c>
      <c r="J10" s="53"/>
      <c r="K10" s="53"/>
      <c r="L10" s="53"/>
      <c r="M10" s="53"/>
      <c r="N10" s="53"/>
      <c r="O10" s="53"/>
      <c r="P10" s="53">
        <f>データ!P6</f>
        <v>2.98</v>
      </c>
      <c r="Q10" s="53"/>
      <c r="R10" s="53"/>
      <c r="S10" s="53"/>
      <c r="T10" s="53"/>
      <c r="U10" s="53"/>
      <c r="V10" s="53"/>
      <c r="W10" s="53">
        <f>データ!Q6</f>
        <v>106.78</v>
      </c>
      <c r="X10" s="53"/>
      <c r="Y10" s="53"/>
      <c r="Z10" s="53"/>
      <c r="AA10" s="53"/>
      <c r="AB10" s="53"/>
      <c r="AC10" s="53"/>
      <c r="AD10" s="54">
        <f>データ!R6</f>
        <v>2090</v>
      </c>
      <c r="AE10" s="54"/>
      <c r="AF10" s="54"/>
      <c r="AG10" s="54"/>
      <c r="AH10" s="54"/>
      <c r="AI10" s="54"/>
      <c r="AJ10" s="54"/>
      <c r="AK10" s="2"/>
      <c r="AL10" s="54">
        <f>データ!V6</f>
        <v>1493</v>
      </c>
      <c r="AM10" s="54"/>
      <c r="AN10" s="54"/>
      <c r="AO10" s="54"/>
      <c r="AP10" s="54"/>
      <c r="AQ10" s="54"/>
      <c r="AR10" s="54"/>
      <c r="AS10" s="54"/>
      <c r="AT10" s="53">
        <f>データ!W6</f>
        <v>1.0900000000000001</v>
      </c>
      <c r="AU10" s="53"/>
      <c r="AV10" s="53"/>
      <c r="AW10" s="53"/>
      <c r="AX10" s="53"/>
      <c r="AY10" s="53"/>
      <c r="AZ10" s="53"/>
      <c r="BA10" s="53"/>
      <c r="BB10" s="53">
        <f>データ!X6</f>
        <v>1369.72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4uRbc1j+hx0u3LI38oMvU8Ivna118EfBxy+aQTb4WmboopO2c5lzYqWv6gktuJMwvTCQGm3CeYJ0wOk4mExyg==" saltValue="6eFJeLm3gMztrmisx4F3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72109</v>
      </c>
      <c r="D6" s="19">
        <f t="shared" si="3"/>
        <v>46</v>
      </c>
      <c r="E6" s="19">
        <f t="shared" si="3"/>
        <v>17</v>
      </c>
      <c r="F6" s="19">
        <f t="shared" si="3"/>
        <v>4</v>
      </c>
      <c r="G6" s="19">
        <f t="shared" si="3"/>
        <v>0</v>
      </c>
      <c r="H6" s="19" t="str">
        <f t="shared" si="3"/>
        <v>福島県　二本松市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80.38</v>
      </c>
      <c r="P6" s="20">
        <f t="shared" si="3"/>
        <v>2.98</v>
      </c>
      <c r="Q6" s="20">
        <f t="shared" si="3"/>
        <v>106.78</v>
      </c>
      <c r="R6" s="20">
        <f t="shared" si="3"/>
        <v>2090</v>
      </c>
      <c r="S6" s="20">
        <f t="shared" si="3"/>
        <v>50358</v>
      </c>
      <c r="T6" s="20">
        <f t="shared" si="3"/>
        <v>344.42</v>
      </c>
      <c r="U6" s="20">
        <f t="shared" si="3"/>
        <v>146.21</v>
      </c>
      <c r="V6" s="20">
        <f t="shared" si="3"/>
        <v>1493</v>
      </c>
      <c r="W6" s="20">
        <f t="shared" si="3"/>
        <v>1.0900000000000001</v>
      </c>
      <c r="X6" s="20">
        <f t="shared" si="3"/>
        <v>1369.72</v>
      </c>
      <c r="Y6" s="21">
        <f>IF(Y7="",NA(),Y7)</f>
        <v>100.48</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384.5</v>
      </c>
      <c r="AV6" s="21">
        <f t="shared" ref="AV6:BD6" si="6">IF(AV7="",NA(),AV7)</f>
        <v>326.54000000000002</v>
      </c>
      <c r="AW6" s="21">
        <f t="shared" si="6"/>
        <v>388.87</v>
      </c>
      <c r="AX6" s="21">
        <f t="shared" si="6"/>
        <v>371.3</v>
      </c>
      <c r="AY6" s="21">
        <f t="shared" si="6"/>
        <v>327.23</v>
      </c>
      <c r="AZ6" s="21">
        <f t="shared" si="6"/>
        <v>44.24</v>
      </c>
      <c r="BA6" s="21">
        <f t="shared" si="6"/>
        <v>43.07</v>
      </c>
      <c r="BB6" s="21">
        <f t="shared" si="6"/>
        <v>45.42</v>
      </c>
      <c r="BC6" s="21">
        <f t="shared" si="6"/>
        <v>50.63</v>
      </c>
      <c r="BD6" s="21">
        <f t="shared" si="6"/>
        <v>53.28</v>
      </c>
      <c r="BE6" s="20" t="str">
        <f>IF(BE7="","",IF(BE7="-","【-】","【"&amp;SUBSTITUTE(TEXT(BE7,"#,##0.00"),"-","△")&amp;"】"))</f>
        <v>【50.90】</v>
      </c>
      <c r="BF6" s="21">
        <f>IF(BF7="",NA(),BF7)</f>
        <v>2947.13</v>
      </c>
      <c r="BG6" s="21">
        <f t="shared" ref="BG6:BO6" si="7">IF(BG7="",NA(),BG7)</f>
        <v>3005.38</v>
      </c>
      <c r="BH6" s="21">
        <f t="shared" si="7"/>
        <v>2565.27</v>
      </c>
      <c r="BI6" s="21">
        <f t="shared" si="7"/>
        <v>2277.6</v>
      </c>
      <c r="BJ6" s="21">
        <f t="shared" si="7"/>
        <v>1946.63</v>
      </c>
      <c r="BK6" s="21">
        <f t="shared" si="7"/>
        <v>1258.43</v>
      </c>
      <c r="BL6" s="21">
        <f t="shared" si="7"/>
        <v>1163.75</v>
      </c>
      <c r="BM6" s="21">
        <f t="shared" si="7"/>
        <v>1195.47</v>
      </c>
      <c r="BN6" s="21">
        <f t="shared" si="7"/>
        <v>1168.69</v>
      </c>
      <c r="BO6" s="21">
        <f t="shared" si="7"/>
        <v>1142.44</v>
      </c>
      <c r="BP6" s="20" t="str">
        <f>IF(BP7="","",IF(BP7="-","【-】","【"&amp;SUBSTITUTE(TEXT(BP7,"#,##0.00"),"-","△")&amp;"】"))</f>
        <v>【1,099.15】</v>
      </c>
      <c r="BQ6" s="21">
        <f>IF(BQ7="",NA(),BQ7)</f>
        <v>26.16</v>
      </c>
      <c r="BR6" s="21">
        <f t="shared" ref="BR6:BZ6" si="8">IF(BR7="",NA(),BR7)</f>
        <v>22.33</v>
      </c>
      <c r="BS6" s="21">
        <f t="shared" si="8"/>
        <v>28.74</v>
      </c>
      <c r="BT6" s="21">
        <f t="shared" si="8"/>
        <v>30.45</v>
      </c>
      <c r="BU6" s="21">
        <f t="shared" si="8"/>
        <v>28.49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532.05999999999995</v>
      </c>
      <c r="CC6" s="21">
        <f t="shared" ref="CC6:CK6" si="9">IF(CC7="",NA(),CC7)</f>
        <v>624.44000000000005</v>
      </c>
      <c r="CD6" s="21">
        <f t="shared" si="9"/>
        <v>479.07</v>
      </c>
      <c r="CE6" s="21">
        <f t="shared" si="9"/>
        <v>452.39</v>
      </c>
      <c r="CF6" s="21">
        <f t="shared" si="9"/>
        <v>480.53</v>
      </c>
      <c r="CG6" s="21">
        <f t="shared" si="9"/>
        <v>224.88</v>
      </c>
      <c r="CH6" s="21">
        <f t="shared" si="9"/>
        <v>228.64</v>
      </c>
      <c r="CI6" s="21">
        <f t="shared" si="9"/>
        <v>239.46</v>
      </c>
      <c r="CJ6" s="21">
        <f t="shared" si="9"/>
        <v>233.15</v>
      </c>
      <c r="CK6" s="21">
        <f t="shared" si="9"/>
        <v>252.17</v>
      </c>
      <c r="CL6" s="20" t="str">
        <f>IF(CL7="","",IF(CL7="-","【-】","【"&amp;SUBSTITUTE(TEXT(CL7,"#,##0.00"),"-","△")&amp;"】"))</f>
        <v>【225.78】</v>
      </c>
      <c r="CM6" s="21">
        <f>IF(CM7="",NA(),CM7)</f>
        <v>27.57</v>
      </c>
      <c r="CN6" s="21">
        <f t="shared" ref="CN6:CV6" si="10">IF(CN7="",NA(),CN7)</f>
        <v>27.21</v>
      </c>
      <c r="CO6" s="21">
        <f t="shared" si="10"/>
        <v>27.21</v>
      </c>
      <c r="CP6" s="21">
        <f t="shared" si="10"/>
        <v>27.21</v>
      </c>
      <c r="CQ6" s="21">
        <f t="shared" si="10"/>
        <v>27.21</v>
      </c>
      <c r="CR6" s="21">
        <f t="shared" si="10"/>
        <v>42.4</v>
      </c>
      <c r="CS6" s="21">
        <f t="shared" si="10"/>
        <v>42.28</v>
      </c>
      <c r="CT6" s="21">
        <f t="shared" si="10"/>
        <v>41.06</v>
      </c>
      <c r="CU6" s="21">
        <f t="shared" si="10"/>
        <v>42.09</v>
      </c>
      <c r="CV6" s="21">
        <f t="shared" si="10"/>
        <v>42.15</v>
      </c>
      <c r="CW6" s="20" t="str">
        <f>IF(CW7="","",IF(CW7="-","【-】","【"&amp;SUBSTITUTE(TEXT(CW7,"#,##0.00"),"-","△")&amp;"】"))</f>
        <v>【43.17】</v>
      </c>
      <c r="CX6" s="21">
        <f>IF(CX7="",NA(),CX7)</f>
        <v>55.66</v>
      </c>
      <c r="CY6" s="21">
        <f t="shared" ref="CY6:DG6" si="11">IF(CY7="",NA(),CY7)</f>
        <v>56.66</v>
      </c>
      <c r="CZ6" s="21">
        <f t="shared" si="11"/>
        <v>58.12</v>
      </c>
      <c r="DA6" s="21">
        <f t="shared" si="11"/>
        <v>58.85</v>
      </c>
      <c r="DB6" s="21">
        <f t="shared" si="11"/>
        <v>60.28</v>
      </c>
      <c r="DC6" s="21">
        <f t="shared" si="11"/>
        <v>84.19</v>
      </c>
      <c r="DD6" s="21">
        <f t="shared" si="11"/>
        <v>84.34</v>
      </c>
      <c r="DE6" s="21">
        <f t="shared" si="11"/>
        <v>84.34</v>
      </c>
      <c r="DF6" s="21">
        <f t="shared" si="11"/>
        <v>84.73</v>
      </c>
      <c r="DG6" s="21">
        <f t="shared" si="11"/>
        <v>84.21</v>
      </c>
      <c r="DH6" s="20" t="str">
        <f>IF(DH7="","",IF(DH7="-","【-】","【"&amp;SUBSTITUTE(TEXT(DH7,"#,##0.00"),"-","△")&amp;"】"))</f>
        <v>【86.31】</v>
      </c>
      <c r="DI6" s="21">
        <f>IF(DI7="",NA(),DI7)</f>
        <v>22.64</v>
      </c>
      <c r="DJ6" s="21">
        <f t="shared" ref="DJ6:DR6" si="12">IF(DJ7="",NA(),DJ7)</f>
        <v>25.87</v>
      </c>
      <c r="DK6" s="21">
        <f t="shared" si="12"/>
        <v>29.05</v>
      </c>
      <c r="DL6" s="21">
        <f t="shared" si="12"/>
        <v>32.049999999999997</v>
      </c>
      <c r="DM6" s="21">
        <f t="shared" si="12"/>
        <v>34.479999999999997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72109</v>
      </c>
      <c r="D7" s="23">
        <v>46</v>
      </c>
      <c r="E7" s="23">
        <v>17</v>
      </c>
      <c r="F7" s="23">
        <v>4</v>
      </c>
      <c r="G7" s="23">
        <v>0</v>
      </c>
      <c r="H7" s="23" t="s">
        <v>96</v>
      </c>
      <c r="I7" s="23" t="s">
        <v>97</v>
      </c>
      <c r="J7" s="23" t="s">
        <v>98</v>
      </c>
      <c r="K7" s="23" t="s">
        <v>99</v>
      </c>
      <c r="L7" s="23" t="s">
        <v>100</v>
      </c>
      <c r="M7" s="23" t="s">
        <v>101</v>
      </c>
      <c r="N7" s="24" t="s">
        <v>102</v>
      </c>
      <c r="O7" s="24">
        <v>80.38</v>
      </c>
      <c r="P7" s="24">
        <v>2.98</v>
      </c>
      <c r="Q7" s="24">
        <v>106.78</v>
      </c>
      <c r="R7" s="24">
        <v>2090</v>
      </c>
      <c r="S7" s="24">
        <v>50358</v>
      </c>
      <c r="T7" s="24">
        <v>344.42</v>
      </c>
      <c r="U7" s="24">
        <v>146.21</v>
      </c>
      <c r="V7" s="24">
        <v>1493</v>
      </c>
      <c r="W7" s="24">
        <v>1.0900000000000001</v>
      </c>
      <c r="X7" s="24">
        <v>1369.72</v>
      </c>
      <c r="Y7" s="24">
        <v>100.48</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384.5</v>
      </c>
      <c r="AV7" s="24">
        <v>326.54000000000002</v>
      </c>
      <c r="AW7" s="24">
        <v>388.87</v>
      </c>
      <c r="AX7" s="24">
        <v>371.3</v>
      </c>
      <c r="AY7" s="24">
        <v>327.23</v>
      </c>
      <c r="AZ7" s="24">
        <v>44.24</v>
      </c>
      <c r="BA7" s="24">
        <v>43.07</v>
      </c>
      <c r="BB7" s="24">
        <v>45.42</v>
      </c>
      <c r="BC7" s="24">
        <v>50.63</v>
      </c>
      <c r="BD7" s="24">
        <v>53.28</v>
      </c>
      <c r="BE7" s="24">
        <v>50.9</v>
      </c>
      <c r="BF7" s="24">
        <v>2947.13</v>
      </c>
      <c r="BG7" s="24">
        <v>3005.38</v>
      </c>
      <c r="BH7" s="24">
        <v>2565.27</v>
      </c>
      <c r="BI7" s="24">
        <v>2277.6</v>
      </c>
      <c r="BJ7" s="24">
        <v>1946.63</v>
      </c>
      <c r="BK7" s="24">
        <v>1258.43</v>
      </c>
      <c r="BL7" s="24">
        <v>1163.75</v>
      </c>
      <c r="BM7" s="24">
        <v>1195.47</v>
      </c>
      <c r="BN7" s="24">
        <v>1168.69</v>
      </c>
      <c r="BO7" s="24">
        <v>1142.44</v>
      </c>
      <c r="BP7" s="24">
        <v>1099.1500000000001</v>
      </c>
      <c r="BQ7" s="24">
        <v>26.16</v>
      </c>
      <c r="BR7" s="24">
        <v>22.33</v>
      </c>
      <c r="BS7" s="24">
        <v>28.74</v>
      </c>
      <c r="BT7" s="24">
        <v>30.45</v>
      </c>
      <c r="BU7" s="24">
        <v>28.49</v>
      </c>
      <c r="BV7" s="24">
        <v>73.36</v>
      </c>
      <c r="BW7" s="24">
        <v>72.599999999999994</v>
      </c>
      <c r="BX7" s="24">
        <v>69.430000000000007</v>
      </c>
      <c r="BY7" s="24">
        <v>70.709999999999994</v>
      </c>
      <c r="BZ7" s="24">
        <v>66.63</v>
      </c>
      <c r="CA7" s="24">
        <v>72.92</v>
      </c>
      <c r="CB7" s="24">
        <v>532.05999999999995</v>
      </c>
      <c r="CC7" s="24">
        <v>624.44000000000005</v>
      </c>
      <c r="CD7" s="24">
        <v>479.07</v>
      </c>
      <c r="CE7" s="24">
        <v>452.39</v>
      </c>
      <c r="CF7" s="24">
        <v>480.53</v>
      </c>
      <c r="CG7" s="24">
        <v>224.88</v>
      </c>
      <c r="CH7" s="24">
        <v>228.64</v>
      </c>
      <c r="CI7" s="24">
        <v>239.46</v>
      </c>
      <c r="CJ7" s="24">
        <v>233.15</v>
      </c>
      <c r="CK7" s="24">
        <v>252.17</v>
      </c>
      <c r="CL7" s="24">
        <v>225.78</v>
      </c>
      <c r="CM7" s="24">
        <v>27.57</v>
      </c>
      <c r="CN7" s="24">
        <v>27.21</v>
      </c>
      <c r="CO7" s="24">
        <v>27.21</v>
      </c>
      <c r="CP7" s="24">
        <v>27.21</v>
      </c>
      <c r="CQ7" s="24">
        <v>27.21</v>
      </c>
      <c r="CR7" s="24">
        <v>42.4</v>
      </c>
      <c r="CS7" s="24">
        <v>42.28</v>
      </c>
      <c r="CT7" s="24">
        <v>41.06</v>
      </c>
      <c r="CU7" s="24">
        <v>42.09</v>
      </c>
      <c r="CV7" s="24">
        <v>42.15</v>
      </c>
      <c r="CW7" s="24">
        <v>43.17</v>
      </c>
      <c r="CX7" s="24">
        <v>55.66</v>
      </c>
      <c r="CY7" s="24">
        <v>56.66</v>
      </c>
      <c r="CZ7" s="24">
        <v>58.12</v>
      </c>
      <c r="DA7" s="24">
        <v>58.85</v>
      </c>
      <c r="DB7" s="24">
        <v>60.28</v>
      </c>
      <c r="DC7" s="24">
        <v>84.19</v>
      </c>
      <c r="DD7" s="24">
        <v>84.34</v>
      </c>
      <c r="DE7" s="24">
        <v>84.34</v>
      </c>
      <c r="DF7" s="24">
        <v>84.73</v>
      </c>
      <c r="DG7" s="24">
        <v>84.21</v>
      </c>
      <c r="DH7" s="24">
        <v>86.31</v>
      </c>
      <c r="DI7" s="24">
        <v>22.64</v>
      </c>
      <c r="DJ7" s="24">
        <v>25.87</v>
      </c>
      <c r="DK7" s="24">
        <v>29.05</v>
      </c>
      <c r="DL7" s="24">
        <v>32.049999999999997</v>
      </c>
      <c r="DM7" s="24">
        <v>34.479999999999997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2025-12-23T06:09:24Z</dcterms:created>
  <dcterms:modified xsi:type="dcterms:W3CDTF">2026-01-15T01:44:59Z</dcterms:modified>
  <cp:category/>
</cp:coreProperties>
</file>