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7年度(R6決算)\260119_決裁・提出\"/>
    </mc:Choice>
  </mc:AlternateContent>
  <xr:revisionPtr revIDLastSave="0" documentId="13_ncr:1_{6763E278-1D2A-41B4-AE9B-76DEC5CE14B4}" xr6:coauthVersionLast="47" xr6:coauthVersionMax="47" xr10:uidLastSave="{00000000-0000-0000-0000-000000000000}"/>
  <workbookProtection workbookAlgorithmName="SHA-512" workbookHashValue="BSJ8VOzie8mT3wktQWIL0urZotfyndS137vJLncbiWw83GFX5EUSnmd5dG4x8R+8nVgLflrvjGkJkl2IYyVBew==" workbookSaltValue="GDHZfrbktlUDI8Moer498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<sst xmlns="http://schemas.openxmlformats.org/spreadsheetml/2006/main" count="236" uniqueCount="117">
  <si>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</si>
  <si>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</si>
  <si>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</si>
  <si>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</si>
  <si>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</si>
  <si>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</si>
  <si>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</si>
  <si>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</si>
  <si>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</si>
  <si>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</si>
  <si>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</si>
  <si>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</si>
  <si>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</si>
  <si>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</si>
  <si>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</si>
  <si>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</si>
  <si>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</si>
  <si>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</si>
  <si>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</si>
  <si>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</si>
  <si>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</si>
  <si>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</si>
  <si>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</si>
  <si>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</si>
  <si>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</si>
  <si>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</si>
  <si>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</si>
  <si>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</si>
  <si>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</si>
  <si>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</si>
  <si>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</si>
  <si>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</si>
  <si>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</si>
  <si>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</si>
  <si>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</si>
  <si>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</si>
  <si>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</si>
  <si>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</si>
  <si>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</si>
  <si>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</si>
  <si>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</si>
  <si>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</si>
  <si>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</si>
  <si>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</si>
  <si>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</si>
  <si>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</si>
  <si>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</si>
  <si>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</si>
  <si>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</si>
  <si>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</si>
  <si>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</si>
  <si>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</si>
  <si>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</si>
  <si>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</si>
  <si>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</si>
  <si>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</si>
  <si>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</si>
  <si>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</si>
  <si>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</si>
  <si>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</si>
  <si>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</si>
  <si>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</si>
  <si>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</si>
  <si>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</si>
  <si>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</si>
  <si>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</si>
  <si>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</si>
  <si>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</si>
  <si>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</si>
  <si>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</si>
  <si>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</si>
  <si>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</si>
  <si>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</si>
  <si>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</si>
  <si>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</si>
  <si>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</si>
  <si>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</si>
  <si>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</si>
  <si>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</si>
  <si>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</si>
  <si>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</si>
  <si>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</si>
  <si>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</si>
  <si>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</si>
  <si>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</si>
  <si>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</si>
  <si>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</si>
  <si>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</si>
  <si>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</si>
  <si>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</si>
  <si>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</si>
  <si>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</si>
  <si>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</si>
  <si>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</si>
  <si>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</si>
  <si>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</si>
  <si>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</si>
  <si>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</si>
  <si>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</si>
  <si>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</si>
  <si>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</si>
  <si>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</si>
  <si>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</si>
  <si>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</si>
  <si>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</si>
  <si>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</si>
  <si>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</si>
  <si>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</si>
  <si>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</si>
  <si>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</si>
  <si>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</si>
  <si>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</si>
  <si>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</si>
  <si>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</si>
  <si>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平成10年度供用開始のため耐用年数を経過した管渠はないことから、管渠老朽化率は０％となっています。
　今後の老朽化に備えるため、ストックマネジメントに取組み、予防保全型維持管理を適切に行い、維持管理経費の節減や経費の平準化に努めます。</t>
    <phoneticPr fontId="4"/>
  </si>
  <si>
    <t>　処理区域内の管渠の整備はほぼ完了に近い状況となっていますが、人口減少など社会動態の変化に伴う使用料収入の減少が予想されます。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</si>
  <si>
    <t>　経常収支比率については、使用料収入及び一般会計繰入金等の収益で維持管理費及び支払利息等の費用を賄うとともに、収益の一部を特別利益として計上しており類似団体の指標を下回っています。
　企業債残高対事業規模比率は類似団体の平均値に比べると高い比率となっていますが、処理区域内の管渠の整備はほぼ終了に近い状態のため、比率は年々下がっています。
　水洗化率は徐々に伸びてはいますが、経費回収率の改善までには至っておりません。
　平成10年に供用開始し、管渠の整備を進めながら接続率の増加についても推進してきましたが、今後も下水道への接続推進、効率的な汚水処理の実施と維持管理経費の節減に努めます。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</si>
</sst>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0.46</c:v>
                </c:pt>
                <c:pt idx="4" formatCode="#,##0.00;&quot;△&quot;#,##0.00;&quot;-&quot;">
                  <c:v>0.12</c:v>
                </c:pt>
              </c:numCache>
            </c:numRef>
          </c:val>
          <c:extLst>
            <c:ext xmlns:c16="http://schemas.microsoft.com/office/drawing/2014/chart" uri="{C3380CC4-5D6E-409C-BE32-E72D297353CC}">
              <c16:uniqueId val="{00000000-08C6-4872-8B14-C46FE4D6DF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08C6-4872-8B14-C46FE4D6DF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79-462A-882D-6B20F5652E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3B79-462A-882D-6B20F5652E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72.510000000000005</c:v>
                </c:pt>
                <c:pt idx="1">
                  <c:v>73.95</c:v>
                </c:pt>
                <c:pt idx="2">
                  <c:v>75.42</c:v>
                </c:pt>
                <c:pt idx="3">
                  <c:v>76.239999999999995</c:v>
                </c:pt>
                <c:pt idx="4">
                  <c:v>77.2</c:v>
                </c:pt>
              </c:numCache>
            </c:numRef>
          </c:val>
          <c:extLst>
            <c:ext xmlns:c16="http://schemas.microsoft.com/office/drawing/2014/chart" uri="{C3380CC4-5D6E-409C-BE32-E72D297353CC}">
              <c16:uniqueId val="{00000000-D3B4-4343-9A51-066519F2B3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D3B4-4343-9A51-066519F2B3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100.33</c:v>
                </c:pt>
                <c:pt idx="1">
                  <c:v>100</c:v>
                </c:pt>
                <c:pt idx="2">
                  <c:v>92.8</c:v>
                </c:pt>
                <c:pt idx="3">
                  <c:v>93.51</c:v>
                </c:pt>
                <c:pt idx="4">
                  <c:v>94.1</c:v>
                </c:pt>
              </c:numCache>
            </c:numRef>
          </c:val>
          <c:extLst>
            <c:ext xmlns:c16="http://schemas.microsoft.com/office/drawing/2014/chart" uri="{C3380CC4-5D6E-409C-BE32-E72D297353CC}">
              <c16:uniqueId val="{00000000-3369-405A-8F83-E4A3F78FC0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3369-405A-8F83-E4A3F78FC0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25.96</c:v>
                </c:pt>
                <c:pt idx="1">
                  <c:v>28.02</c:v>
                </c:pt>
                <c:pt idx="2">
                  <c:v>30.03</c:v>
                </c:pt>
                <c:pt idx="3">
                  <c:v>31.94</c:v>
                </c:pt>
                <c:pt idx="4">
                  <c:v>33.92</c:v>
                </c:pt>
              </c:numCache>
            </c:numRef>
          </c:val>
          <c:extLst>
            <c:ext xmlns:c16="http://schemas.microsoft.com/office/drawing/2014/chart" uri="{C3380CC4-5D6E-409C-BE32-E72D297353CC}">
              <c16:uniqueId val="{00000000-F24B-4E7A-BD56-F646AC569D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F24B-4E7A-BD56-F646AC569D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C8-487C-94D2-A3ACDC405C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CAC8-487C-94D2-A3ACDC405C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AE-490D-A071-D07DDE0274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4CAE-490D-A071-D07DDE0274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91.04</c:v>
                </c:pt>
                <c:pt idx="1">
                  <c:v>65.36</c:v>
                </c:pt>
                <c:pt idx="2">
                  <c:v>40.01</c:v>
                </c:pt>
                <c:pt idx="3">
                  <c:v>25.34</c:v>
                </c:pt>
                <c:pt idx="4">
                  <c:v>26.53</c:v>
                </c:pt>
              </c:numCache>
            </c:numRef>
          </c:val>
          <c:extLst>
            <c:ext xmlns:c16="http://schemas.microsoft.com/office/drawing/2014/chart" uri="{C3380CC4-5D6E-409C-BE32-E72D297353CC}">
              <c16:uniqueId val="{00000000-3FFA-4E55-AFE3-A12C89A973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3FFA-4E55-AFE3-A12C89A973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1827.65</c:v>
                </c:pt>
                <c:pt idx="1">
                  <c:v>1643.51</c:v>
                </c:pt>
                <c:pt idx="2">
                  <c:v>1551.8</c:v>
                </c:pt>
                <c:pt idx="3">
                  <c:v>1352.1</c:v>
                </c:pt>
                <c:pt idx="4">
                  <c:v>1190.25</c:v>
                </c:pt>
              </c:numCache>
            </c:numRef>
          </c:val>
          <c:extLst>
            <c:ext xmlns:c16="http://schemas.microsoft.com/office/drawing/2014/chart" uri="{C3380CC4-5D6E-409C-BE32-E72D297353CC}">
              <c16:uniqueId val="{00000000-59C7-4A61-8B3B-68963AA425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59C7-4A61-8B3B-68963AA425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58.63</c:v>
                </c:pt>
                <c:pt idx="1">
                  <c:v>58.18</c:v>
                </c:pt>
                <c:pt idx="2">
                  <c:v>58.34</c:v>
                </c:pt>
                <c:pt idx="3">
                  <c:v>61.89</c:v>
                </c:pt>
                <c:pt idx="4">
                  <c:v>60.99</c:v>
                </c:pt>
              </c:numCache>
            </c:numRef>
          </c:val>
          <c:extLst>
            <c:ext xmlns:c16="http://schemas.microsoft.com/office/drawing/2014/chart" uri="{C3380CC4-5D6E-409C-BE32-E72D297353CC}">
              <c16:uniqueId val="{00000000-B007-4A11-8467-CBC4BF1B7A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B007-4A11-8467-CBC4BF1B7A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250.71</c:v>
                </c:pt>
                <c:pt idx="1">
                  <c:v>252.94</c:v>
                </c:pt>
                <c:pt idx="2">
                  <c:v>253.27</c:v>
                </c:pt>
                <c:pt idx="3">
                  <c:v>239.06</c:v>
                </c:pt>
                <c:pt idx="4">
                  <c:v>241.89</c:v>
                </c:pt>
              </c:numCache>
            </c:numRef>
          </c:val>
          <c:extLst>
            <c:ext xmlns:c16="http://schemas.microsoft.com/office/drawing/2014/chart" uri="{C3380CC4-5D6E-409C-BE32-E72D297353CC}">
              <c16:uniqueId val="{00000000-2C18-45FC-AE58-F98791DFEC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2C18-45FC-AE58-F98791DFEC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二本松市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50358</v>
      </c>
      <c r="AM8" s="41"/>
      <c r="AN8" s="41"/>
      <c r="AO8" s="41"/>
      <c r="AP8" s="41"/>
      <c r="AQ8" s="41"/>
      <c r="AR8" s="41"/>
      <c r="AS8" s="41"/>
      <c r="AT8" s="34">
        <f>データ!T6</f>
        <v>344.42</v>
      </c>
      <c r="AU8" s="34"/>
      <c r="AV8" s="34"/>
      <c r="AW8" s="34"/>
      <c r="AX8" s="34"/>
      <c r="AY8" s="34"/>
      <c r="AZ8" s="34"/>
      <c r="BA8" s="34"/>
      <c r="BB8" s="34">
        <f>データ!U6</f>
        <v>146.21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73.27</v>
      </c>
      <c r="J10" s="34"/>
      <c r="K10" s="34"/>
      <c r="L10" s="34"/>
      <c r="M10" s="34"/>
      <c r="N10" s="34"/>
      <c r="O10" s="34"/>
      <c r="P10" s="34">
        <f>データ!P6</f>
        <v>35.97</v>
      </c>
      <c r="Q10" s="34"/>
      <c r="R10" s="34"/>
      <c r="S10" s="34"/>
      <c r="T10" s="34"/>
      <c r="U10" s="34"/>
      <c r="V10" s="34"/>
      <c r="W10" s="34">
        <f>データ!Q6</f>
        <v>100.01</v>
      </c>
      <c r="X10" s="34"/>
      <c r="Y10" s="34"/>
      <c r="Z10" s="34"/>
      <c r="AA10" s="34"/>
      <c r="AB10" s="34"/>
      <c r="AC10" s="34"/>
      <c r="AD10" s="41">
        <f>データ!R6</f>
        <v>2200</v>
      </c>
      <c r="AE10" s="41"/>
      <c r="AF10" s="41"/>
      <c r="AG10" s="41"/>
      <c r="AH10" s="41"/>
      <c r="AI10" s="41"/>
      <c r="AJ10" s="41"/>
      <c r="AK10" s="2"/>
      <c r="AL10" s="41">
        <f>データ!V6</f>
        <v>18000</v>
      </c>
      <c r="AM10" s="41"/>
      <c r="AN10" s="41"/>
      <c r="AO10" s="41"/>
      <c r="AP10" s="41"/>
      <c r="AQ10" s="41"/>
      <c r="AR10" s="41"/>
      <c r="AS10" s="41"/>
      <c r="AT10" s="34">
        <f>データ!W6</f>
        <v>6.42</v>
      </c>
      <c r="AU10" s="34"/>
      <c r="AV10" s="34"/>
      <c r="AW10" s="34"/>
      <c r="AX10" s="34"/>
      <c r="AY10" s="34"/>
      <c r="AZ10" s="34"/>
      <c r="BA10" s="34"/>
      <c r="BB10" s="34">
        <f>データ!X6</f>
        <v>2803.74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Tv3fKpkckWIeXOwM19Cl2mgNxzxpzJmHs5f7NlQ8KRk3GieJ6mOLSAKVu42VeJ4g1iLMOeGUYFb7H9t0dAA1A==" saltValue="fJZscu/0E0TCyLWaWce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72109</v>
      </c>
      <c r="D6" s="19">
        <f t="shared" si="3"/>
        <v>46</v>
      </c>
      <c r="E6" s="19">
        <f t="shared" si="3"/>
        <v>17</v>
      </c>
      <c r="F6" s="19">
        <f t="shared" si="3"/>
        <v>1</v>
      </c>
      <c r="G6" s="19">
        <f t="shared" si="3"/>
        <v>0</v>
      </c>
      <c r="H6" s="19" t="str">
        <f t="shared" si="3"/>
        <v>福島県　二本松市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73.27</v>
      </c>
      <c r="P6" s="20">
        <f t="shared" si="3"/>
        <v>35.97</v>
      </c>
      <c r="Q6" s="20">
        <f t="shared" si="3"/>
        <v>100.01</v>
      </c>
      <c r="R6" s="20">
        <f t="shared" si="3"/>
        <v>2200</v>
      </c>
      <c r="S6" s="20">
        <f t="shared" si="3"/>
        <v>50358</v>
      </c>
      <c r="T6" s="20">
        <f t="shared" si="3"/>
        <v>344.42</v>
      </c>
      <c r="U6" s="20">
        <f t="shared" si="3"/>
        <v>146.21</v>
      </c>
      <c r="V6" s="20">
        <f t="shared" si="3"/>
        <v>18000</v>
      </c>
      <c r="W6" s="20">
        <f t="shared" si="3"/>
        <v>6.42</v>
      </c>
      <c r="X6" s="20">
        <f t="shared" si="3"/>
        <v>2803.74</v>
      </c>
      <c r="Y6" s="21">
        <f>IF(Y7="",NA(),Y7)</f>
        <v>100.33</v>
      </c>
      <c r="Z6" s="21">
        <f t="shared" ref="Z6:AH6" si="4">IF(Z7="",NA(),Z7)</f>
        <v>100</v>
      </c>
      <c r="AA6" s="21">
        <f t="shared" si="4"/>
        <v>92.8</v>
      </c>
      <c r="AB6" s="21">
        <f t="shared" si="4"/>
        <v>93.51</v>
      </c>
      <c r="AC6" s="21">
        <f t="shared" si="4"/>
        <v>94.1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91.04</v>
      </c>
      <c r="AV6" s="21">
        <f t="shared" ref="AV6:BD6" si="6">IF(AV7="",NA(),AV7)</f>
        <v>65.36</v>
      </c>
      <c r="AW6" s="21">
        <f t="shared" si="6"/>
        <v>40.01</v>
      </c>
      <c r="AX6" s="21">
        <f t="shared" si="6"/>
        <v>25.34</v>
      </c>
      <c r="AY6" s="21">
        <f t="shared" si="6"/>
        <v>26.53</v>
      </c>
      <c r="AZ6" s="21">
        <f t="shared" si="6"/>
        <v>40.67</v>
      </c>
      <c r="BA6" s="21">
        <f t="shared" si="6"/>
        <v>47.7</v>
      </c>
      <c r="BB6" s="21">
        <f t="shared" si="6"/>
        <v>50.59</v>
      </c>
      <c r="BC6" s="21">
        <f t="shared" si="6"/>
        <v>62.37</v>
      </c>
      <c r="BD6" s="21">
        <f t="shared" si="6"/>
        <v>63.88</v>
      </c>
      <c r="BE6" s="20" t="str">
        <f>IF(BE7="","",IF(BE7="-","【-】","【"&amp;SUBSTITUTE(TEXT(BE7,"#,##0.00"),"-","△")&amp;"】"))</f>
        <v>【82.75】</v>
      </c>
      <c r="BF6" s="21">
        <f>IF(BF7="",NA(),BF7)</f>
        <v>1827.65</v>
      </c>
      <c r="BG6" s="21">
        <f t="shared" ref="BG6:BO6" si="7">IF(BG7="",NA(),BG7)</f>
        <v>1643.51</v>
      </c>
      <c r="BH6" s="21">
        <f t="shared" si="7"/>
        <v>1551.8</v>
      </c>
      <c r="BI6" s="21">
        <f t="shared" si="7"/>
        <v>1352.1</v>
      </c>
      <c r="BJ6" s="21">
        <f t="shared" si="7"/>
        <v>1190.25</v>
      </c>
      <c r="BK6" s="21">
        <f t="shared" si="7"/>
        <v>1050.51</v>
      </c>
      <c r="BL6" s="21">
        <f t="shared" si="7"/>
        <v>1102.01</v>
      </c>
      <c r="BM6" s="21">
        <f t="shared" si="7"/>
        <v>987.36</v>
      </c>
      <c r="BN6" s="21">
        <f t="shared" si="7"/>
        <v>1042.77</v>
      </c>
      <c r="BO6" s="21">
        <f t="shared" si="7"/>
        <v>943.46</v>
      </c>
      <c r="BP6" s="20" t="str">
        <f>IF(BP7="","",IF(BP7="-","【-】","【"&amp;SUBSTITUTE(TEXT(BP7,"#,##0.00"),"-","△")&amp;"】"))</f>
        <v>【602.56】</v>
      </c>
      <c r="BQ6" s="21">
        <f>IF(BQ7="",NA(),BQ7)</f>
        <v>58.63</v>
      </c>
      <c r="BR6" s="21">
        <f t="shared" ref="BR6:BZ6" si="8">IF(BR7="",NA(),BR7)</f>
        <v>58.18</v>
      </c>
      <c r="BS6" s="21">
        <f t="shared" si="8"/>
        <v>58.34</v>
      </c>
      <c r="BT6" s="21">
        <f t="shared" si="8"/>
        <v>61.89</v>
      </c>
      <c r="BU6" s="21">
        <f t="shared" si="8"/>
        <v>60.99</v>
      </c>
      <c r="BV6" s="21">
        <f t="shared" si="8"/>
        <v>82.65</v>
      </c>
      <c r="BW6" s="21">
        <f t="shared" si="8"/>
        <v>82.55</v>
      </c>
      <c r="BX6" s="21">
        <f t="shared" si="8"/>
        <v>83.55</v>
      </c>
      <c r="BY6" s="21">
        <f t="shared" si="8"/>
        <v>84.48</v>
      </c>
      <c r="BZ6" s="21">
        <f t="shared" si="8"/>
        <v>79.22</v>
      </c>
      <c r="CA6" s="20" t="str">
        <f>IF(CA7="","",IF(CA7="-","【-】","【"&amp;SUBSTITUTE(TEXT(CA7,"#,##0.00"),"-","△")&amp;"】"))</f>
        <v>【97.94】</v>
      </c>
      <c r="CB6" s="21">
        <f>IF(CB7="",NA(),CB7)</f>
        <v>250.71</v>
      </c>
      <c r="CC6" s="21">
        <f t="shared" ref="CC6:CK6" si="9">IF(CC7="",NA(),CC7)</f>
        <v>252.94</v>
      </c>
      <c r="CD6" s="21">
        <f t="shared" si="9"/>
        <v>253.27</v>
      </c>
      <c r="CE6" s="21">
        <f t="shared" si="9"/>
        <v>239.06</v>
      </c>
      <c r="CF6" s="21">
        <f t="shared" si="9"/>
        <v>241.89</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72.510000000000005</v>
      </c>
      <c r="CY6" s="21">
        <f t="shared" ref="CY6:DG6" si="11">IF(CY7="",NA(),CY7)</f>
        <v>73.95</v>
      </c>
      <c r="CZ6" s="21">
        <f t="shared" si="11"/>
        <v>75.42</v>
      </c>
      <c r="DA6" s="21">
        <f t="shared" si="11"/>
        <v>76.239999999999995</v>
      </c>
      <c r="DB6" s="21">
        <f t="shared" si="11"/>
        <v>77.2</v>
      </c>
      <c r="DC6" s="21">
        <f t="shared" si="11"/>
        <v>82.08</v>
      </c>
      <c r="DD6" s="21">
        <f t="shared" si="11"/>
        <v>81.34</v>
      </c>
      <c r="DE6" s="21">
        <f t="shared" si="11"/>
        <v>81.14</v>
      </c>
      <c r="DF6" s="21">
        <f t="shared" si="11"/>
        <v>79.7</v>
      </c>
      <c r="DG6" s="21">
        <f t="shared" si="11"/>
        <v>79</v>
      </c>
      <c r="DH6" s="20" t="str">
        <f>IF(DH7="","",IF(DH7="-","【-】","【"&amp;SUBSTITUTE(TEXT(DH7,"#,##0.00"),"-","△")&amp;"】"))</f>
        <v>【96.00】</v>
      </c>
      <c r="DI6" s="21">
        <f>IF(DI7="",NA(),DI7)</f>
        <v>25.96</v>
      </c>
      <c r="DJ6" s="21">
        <f t="shared" ref="DJ6:DR6" si="12">IF(DJ7="",NA(),DJ7)</f>
        <v>28.02</v>
      </c>
      <c r="DK6" s="21">
        <f t="shared" si="12"/>
        <v>30.03</v>
      </c>
      <c r="DL6" s="21">
        <f t="shared" si="12"/>
        <v>31.94</v>
      </c>
      <c r="DM6" s="21">
        <f t="shared" si="12"/>
        <v>33.92</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1">
        <f t="shared" si="14"/>
        <v>0.46</v>
      </c>
      <c r="EI6" s="21">
        <f t="shared" si="14"/>
        <v>0.12</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72109</v>
      </c>
      <c r="D7" s="23">
        <v>46</v>
      </c>
      <c r="E7" s="23">
        <v>17</v>
      </c>
      <c r="F7" s="23">
        <v>1</v>
      </c>
      <c r="G7" s="23">
        <v>0</v>
      </c>
      <c r="H7" s="23" t="s">
        <v>96</v>
      </c>
      <c r="I7" s="23" t="s">
        <v>97</v>
      </c>
      <c r="J7" s="23" t="s">
        <v>98</v>
      </c>
      <c r="K7" s="23" t="s">
        <v>99</v>
      </c>
      <c r="L7" s="23" t="s">
        <v>100</v>
      </c>
      <c r="M7" s="23" t="s">
        <v>101</v>
      </c>
      <c r="N7" s="24" t="s">
        <v>102</v>
      </c>
      <c r="O7" s="24">
        <v>73.27</v>
      </c>
      <c r="P7" s="24">
        <v>35.97</v>
      </c>
      <c r="Q7" s="24">
        <v>100.01</v>
      </c>
      <c r="R7" s="24">
        <v>2200</v>
      </c>
      <c r="S7" s="24">
        <v>50358</v>
      </c>
      <c r="T7" s="24">
        <v>344.42</v>
      </c>
      <c r="U7" s="24">
        <v>146.21</v>
      </c>
      <c r="V7" s="24">
        <v>18000</v>
      </c>
      <c r="W7" s="24">
        <v>6.42</v>
      </c>
      <c r="X7" s="24">
        <v>2803.74</v>
      </c>
      <c r="Y7" s="24">
        <v>100.33</v>
      </c>
      <c r="Z7" s="24">
        <v>100</v>
      </c>
      <c r="AA7" s="24">
        <v>92.8</v>
      </c>
      <c r="AB7" s="24">
        <v>93.51</v>
      </c>
      <c r="AC7" s="24">
        <v>94.1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91.04</v>
      </c>
      <c r="AV7" s="24">
        <v>65.36</v>
      </c>
      <c r="AW7" s="24">
        <v>40.01</v>
      </c>
      <c r="AX7" s="24">
        <v>25.34</v>
      </c>
      <c r="AY7" s="24">
        <v>26.53</v>
      </c>
      <c r="AZ7" s="24">
        <v>40.67</v>
      </c>
      <c r="BA7" s="24">
        <v>47.7</v>
      </c>
      <c r="BB7" s="24">
        <v>50.59</v>
      </c>
      <c r="BC7" s="24">
        <v>62.37</v>
      </c>
      <c r="BD7" s="24">
        <v>63.88</v>
      </c>
      <c r="BE7" s="24">
        <v>82.75</v>
      </c>
      <c r="BF7" s="24">
        <v>1827.65</v>
      </c>
      <c r="BG7" s="24">
        <v>1643.51</v>
      </c>
      <c r="BH7" s="24">
        <v>1551.8</v>
      </c>
      <c r="BI7" s="24">
        <v>1352.1</v>
      </c>
      <c r="BJ7" s="24">
        <v>1190.25</v>
      </c>
      <c r="BK7" s="24">
        <v>1050.51</v>
      </c>
      <c r="BL7" s="24">
        <v>1102.01</v>
      </c>
      <c r="BM7" s="24">
        <v>987.36</v>
      </c>
      <c r="BN7" s="24">
        <v>1042.77</v>
      </c>
      <c r="BO7" s="24">
        <v>943.46</v>
      </c>
      <c r="BP7" s="24">
        <v>602.55999999999995</v>
      </c>
      <c r="BQ7" s="24">
        <v>58.63</v>
      </c>
      <c r="BR7" s="24">
        <v>58.18</v>
      </c>
      <c r="BS7" s="24">
        <v>58.34</v>
      </c>
      <c r="BT7" s="24">
        <v>61.89</v>
      </c>
      <c r="BU7" s="24">
        <v>60.99</v>
      </c>
      <c r="BV7" s="24">
        <v>82.65</v>
      </c>
      <c r="BW7" s="24">
        <v>82.55</v>
      </c>
      <c r="BX7" s="24">
        <v>83.55</v>
      </c>
      <c r="BY7" s="24">
        <v>84.48</v>
      </c>
      <c r="BZ7" s="24">
        <v>79.22</v>
      </c>
      <c r="CA7" s="24">
        <v>97.94</v>
      </c>
      <c r="CB7" s="24">
        <v>250.71</v>
      </c>
      <c r="CC7" s="24">
        <v>252.94</v>
      </c>
      <c r="CD7" s="24">
        <v>253.27</v>
      </c>
      <c r="CE7" s="24">
        <v>239.06</v>
      </c>
      <c r="CF7" s="24">
        <v>241.89</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72.510000000000005</v>
      </c>
      <c r="CY7" s="24">
        <v>73.95</v>
      </c>
      <c r="CZ7" s="24">
        <v>75.42</v>
      </c>
      <c r="DA7" s="24">
        <v>76.239999999999995</v>
      </c>
      <c r="DB7" s="24">
        <v>77.2</v>
      </c>
      <c r="DC7" s="24">
        <v>82.08</v>
      </c>
      <c r="DD7" s="24">
        <v>81.34</v>
      </c>
      <c r="DE7" s="24">
        <v>81.14</v>
      </c>
      <c r="DF7" s="24">
        <v>79.7</v>
      </c>
      <c r="DG7" s="24">
        <v>79</v>
      </c>
      <c r="DH7" s="24">
        <v>96</v>
      </c>
      <c r="DI7" s="24">
        <v>25.96</v>
      </c>
      <c r="DJ7" s="24">
        <v>28.02</v>
      </c>
      <c r="DK7" s="24">
        <v>30.03</v>
      </c>
      <c r="DL7" s="24">
        <v>31.94</v>
      </c>
      <c r="DM7" s="24">
        <v>33.92</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0.46</v>
      </c>
      <c r="EI7" s="24">
        <v>0.12</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2026-01-15T01:47:24Z</cp:lastPrinted>
  <dcterms:created xsi:type="dcterms:W3CDTF">2025-12-23T05:57:25Z</dcterms:created>
  <dcterms:modified xsi:type="dcterms:W3CDTF">2026-01-15T08:10:18Z</dcterms:modified>
  <cp:category/>
</cp:coreProperties>
</file>