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hcentersv\共有\06建設部\8上下水道課\2水道管理係\経営比較分析表\令和06年度\"/>
    </mc:Choice>
  </mc:AlternateContent>
  <xr:revisionPtr revIDLastSave="0" documentId="13_ncr:1_{1D6FCD5F-9DBE-41BD-91AE-FA2AC5102D1E}" xr6:coauthVersionLast="47" xr6:coauthVersionMax="47" xr10:uidLastSave="{00000000-0000-0000-0000-000000000000}"/>
  <workbookProtection workbookAlgorithmName="SHA-512" workbookHashValue="cRu/GQORLZR4f22s1J6t45yf7/YnEbeswnpzMqkEV8uWId+TFm3IXIpcqQZjomS/craQ94jI8ztuTFyMF2ExaA==" workbookSaltValue="LUF7s7FzWnncUvCqoxINS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<sst xmlns="http://schemas.openxmlformats.org/spreadsheetml/2006/main" count="228" uniqueCount="111">
  <si>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</si>
  <si>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</si>
  <si>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</si>
  <si>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</si>
  <si>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</si>
  <si>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</si>
  <si>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</si>
  <si>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</si>
  <si>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</si>
  <si>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</si>
  <si>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</si>
  <si>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</si>
  <si>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</si>
  <si>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</si>
  <si>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</si>
  <si>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</si>
  <si>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</si>
  <si>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</si>
  <si>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</si>
  <si>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</si>
  <si>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</si>
  <si>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</si>
  <si>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</si>
  <si>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</si>
  <si>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</si>
  <si>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</si>
  <si>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</si>
  <si>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</si>
  <si>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</si>
  <si>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</si>
  <si>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</si>
  <si>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</si>
  <si>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</si>
  <si>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</si>
  <si>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</si>
  <si>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</si>
  <si>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</si>
  <si>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</si>
  <si>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</si>
  <si>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</si>
  <si>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</si>
  <si>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</si>
  <si>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</si>
  <si>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</si>
  <si>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</si>
  <si>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</si>
  <si>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</si>
  <si>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</si>
  <si>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</si>
  <si>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</si>
  <si>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</si>
  <si>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</si>
  <si>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</si>
  <si>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</si>
  <si>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</si>
  <si>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</si>
  <si>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</si>
  <si>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</si>
  <si>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</si>
  <si>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</si>
  <si>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</si>
  <si>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</si>
  <si>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</si>
  <si>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</si>
  <si>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</si>
  <si>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</si>
  <si>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</si>
  <si>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</si>
  <si>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</si>
  <si>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</si>
  <si>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</si>
  <si>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</si>
  <si>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</si>
  <si>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</si>
  <si>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</si>
  <si>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</si>
  <si>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</si>
  <si>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</si>
  <si>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</si>
  <si>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</si>
  <si>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</si>
  <si>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</si>
  <si>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</si>
  <si>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</si>
  <si>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</si>
  <si>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</si>
  <si>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</si>
  <si>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</si>
  <si>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</si>
  <si>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</si>
  <si>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</si>
  <si>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</si>
  <si>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</si>
  <si>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</si>
  <si>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</si>
  <si>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</si>
  <si>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</si>
  <si>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</si>
  <si>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</si>
  <si>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</si>
  <si>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</si>
  <si>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</si>
  <si>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</si>
  <si>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</si>
  <si>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</si>
  <si>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</si>
  <si>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</si>
  <si>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</si>
  <si>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経常収支比率については、給水収益及び基準内一般会計繰入金等の収益で維持管理費及び支払利息等の費用を賄っており、当該値は100％を超え黒字経営であることから健全経営を保っております。
　しかしながら、長期的な視点に立つと、水需要の減少に伴う給水収益の減少や老朽施設の修繕及び更新に要する費用などの増加が見込まれるため、今後より一層の経営効率化を進め、収益性の確保に努める必要があります。
　累積欠損金比率については、純損失（赤字）がないことから当該値は0％であり、健全経営を保っております。
　流動比率については、当該値は100％を上回っており、短期的な債務に対する支払い能力が十分に確保されています。これにより、流動資産が適切に管理されていることが示されています。
　企業債残高対給水収益比率については、類似団体と比較し高い水準にありますが、これまで高利率の既往債の繰上償還制度を活用するなど、健全化に向けた取り組みを進めてきました。今後も、新規借入の抑制を図りつつ、経営の健全性・効率性を一層向上させるための取り組みが必要です。</t>
    <rPh sb="13" eb="17">
      <t>キュウスイシュウエキ</t>
    </rPh>
    <rPh sb="104" eb="106">
      <t>シテン</t>
    </rPh>
    <rPh sb="107" eb="108">
      <t>タ</t>
    </rPh>
    <phoneticPr fontId="4"/>
  </si>
  <si>
    <t>　昭和４年に供用を開始してから９０年以上が経過し、その当時に整備された老朽化した施設が現在も稼動している状況にあります。また、昭和３０年代の急激な高度経済成長に対応するため、早期に大規模な水道施設が整備されましたが、これらの施設も整備後５０年以上が経過しており、水道施設全体の老朽化が進行しています。
　このように大量更新の時期を迎える施設の改修費用は膨大であるため、限られた財源の中で長寿命化を図りつつ、効率的に更新事業を進める必要があります。
　このような状況を踏まえ、アセットマネジメント手法を導入し、中長期的な視点に基づいた財政計画を策定することで、将来にわたって健全な経営の維持と事業運営に努めてまいります。</t>
    <rPh sb="43" eb="45">
      <t>ゲンザイ</t>
    </rPh>
    <rPh sb="90" eb="93">
      <t>ダイキボ</t>
    </rPh>
    <rPh sb="94" eb="98">
      <t>スイドウシセツ</t>
    </rPh>
    <rPh sb="99" eb="101">
      <t>セイビ</t>
    </rPh>
    <phoneticPr fontId="4"/>
  </si>
  <si>
    <t>　これまで拡張を行ってきた水道事業も、少子高齢化による人口減少や節水志向などの影響で水需要が減少傾向にあります。そのため、給水収益についても減少することが予想されます。
　さらに、水道施設の老朽化が進行しており、計画的な更新が必要となっていますが、財源確保が困難となることが予想されます。このため、将来を見据えたビジョンや財政計画の定期的なフォローアップ、並びに適正な水道料金の設定が重要です。
　今後も、事務事業の改善や更なる経費の節減に努め、健全な経営を保ちながら独立採算を確保し、本市の水道事業の基本理念である「安全でおいしい水を将来にわたり安定的に供給できる水道づくり」の実現に努めてまいります。</t>
    <rPh sb="15" eb="17">
      <t>ジギョウ</t>
    </rPh>
    <rPh sb="290" eb="292">
      <t>ジツゲン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</si>
</sst>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0.41</c:v>
                </c:pt>
                <c:pt idx="1">
                  <c:v>0.16</c:v>
                </c:pt>
                <c:pt idx="2">
                  <c:v>0.38</c:v>
                </c:pt>
                <c:pt idx="3">
                  <c:v>0.99</c:v>
                </c:pt>
                <c:pt idx="4">
                  <c:v>0.84</c:v>
                </c:pt>
              </c:numCache>
            </c:numRef>
          </c:val>
          <c:extLst>
            <c:ext xmlns:c16="http://schemas.microsoft.com/office/drawing/2014/chart" uri="{C3380CC4-5D6E-409C-BE32-E72D297353CC}">
              <c16:uniqueId val="{00000000-39A1-4D17-A8B7-8EB26591A56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39A1-4D17-A8B7-8EB26591A56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73.28</c:v>
                </c:pt>
                <c:pt idx="1">
                  <c:v>76.61</c:v>
                </c:pt>
                <c:pt idx="2">
                  <c:v>51.5</c:v>
                </c:pt>
                <c:pt idx="3">
                  <c:v>51.68</c:v>
                </c:pt>
                <c:pt idx="4">
                  <c:v>51.8</c:v>
                </c:pt>
              </c:numCache>
            </c:numRef>
          </c:val>
          <c:extLst>
            <c:ext xmlns:c16="http://schemas.microsoft.com/office/drawing/2014/chart" uri="{C3380CC4-5D6E-409C-BE32-E72D297353CC}">
              <c16:uniqueId val="{00000000-7A8C-4627-BB16-F37052BE8E1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7A8C-4627-BB16-F37052BE8E1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79.88</c:v>
                </c:pt>
                <c:pt idx="1">
                  <c:v>76.27</c:v>
                </c:pt>
                <c:pt idx="2">
                  <c:v>80.03</c:v>
                </c:pt>
                <c:pt idx="3">
                  <c:v>79.3</c:v>
                </c:pt>
                <c:pt idx="4">
                  <c:v>77.900000000000006</c:v>
                </c:pt>
              </c:numCache>
            </c:numRef>
          </c:val>
          <c:extLst>
            <c:ext xmlns:c16="http://schemas.microsoft.com/office/drawing/2014/chart" uri="{C3380CC4-5D6E-409C-BE32-E72D297353CC}">
              <c16:uniqueId val="{00000000-6FFA-4B1E-93B6-20B311E666C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6FFA-4B1E-93B6-20B311E666C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115.2</c:v>
                </c:pt>
                <c:pt idx="1">
                  <c:v>115.13</c:v>
                </c:pt>
                <c:pt idx="2">
                  <c:v>113.56</c:v>
                </c:pt>
                <c:pt idx="3">
                  <c:v>106.52</c:v>
                </c:pt>
                <c:pt idx="4">
                  <c:v>108.67</c:v>
                </c:pt>
              </c:numCache>
            </c:numRef>
          </c:val>
          <c:extLst>
            <c:ext xmlns:c16="http://schemas.microsoft.com/office/drawing/2014/chart" uri="{C3380CC4-5D6E-409C-BE32-E72D297353CC}">
              <c16:uniqueId val="{00000000-1A3B-41F4-A47B-4ECDE80E836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1A3B-41F4-A47B-4ECDE80E836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34.369999999999997</c:v>
                </c:pt>
                <c:pt idx="1">
                  <c:v>36.64</c:v>
                </c:pt>
                <c:pt idx="2">
                  <c:v>38.85</c:v>
                </c:pt>
                <c:pt idx="3">
                  <c:v>40.81</c:v>
                </c:pt>
                <c:pt idx="4">
                  <c:v>42.69</c:v>
                </c:pt>
              </c:numCache>
            </c:numRef>
          </c:val>
          <c:extLst>
            <c:ext xmlns:c16="http://schemas.microsoft.com/office/drawing/2014/chart" uri="{C3380CC4-5D6E-409C-BE32-E72D297353CC}">
              <c16:uniqueId val="{00000000-4566-4FC8-B416-DAEF474251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4566-4FC8-B416-DAEF474251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10.33</c:v>
                </c:pt>
                <c:pt idx="1">
                  <c:v>11.11</c:v>
                </c:pt>
                <c:pt idx="2">
                  <c:v>12.34</c:v>
                </c:pt>
                <c:pt idx="3">
                  <c:v>12.89</c:v>
                </c:pt>
                <c:pt idx="4">
                  <c:v>13.18</c:v>
                </c:pt>
              </c:numCache>
            </c:numRef>
          </c:val>
          <c:extLst>
            <c:ext xmlns:c16="http://schemas.microsoft.com/office/drawing/2014/chart" uri="{C3380CC4-5D6E-409C-BE32-E72D297353CC}">
              <c16:uniqueId val="{00000000-BA73-4D48-AF3D-89FBD42495A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BA73-4D48-AF3D-89FBD42495A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6D-4F24-99C8-9B320711528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106D-4F24-99C8-9B320711528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447.19</c:v>
                </c:pt>
                <c:pt idx="1">
                  <c:v>441.34</c:v>
                </c:pt>
                <c:pt idx="2">
                  <c:v>428.26</c:v>
                </c:pt>
                <c:pt idx="3">
                  <c:v>388.29</c:v>
                </c:pt>
                <c:pt idx="4">
                  <c:v>413.98</c:v>
                </c:pt>
              </c:numCache>
            </c:numRef>
          </c:val>
          <c:extLst>
            <c:ext xmlns:c16="http://schemas.microsoft.com/office/drawing/2014/chart" uri="{C3380CC4-5D6E-409C-BE32-E72D297353CC}">
              <c16:uniqueId val="{00000000-F893-4338-B40E-9547755F118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F893-4338-B40E-9547755F118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808.5</c:v>
                </c:pt>
                <c:pt idx="1">
                  <c:v>768.54</c:v>
                </c:pt>
                <c:pt idx="2">
                  <c:v>733.41</c:v>
                </c:pt>
                <c:pt idx="3">
                  <c:v>710.48</c:v>
                </c:pt>
                <c:pt idx="4">
                  <c:v>692.16</c:v>
                </c:pt>
              </c:numCache>
            </c:numRef>
          </c:val>
          <c:extLst>
            <c:ext xmlns:c16="http://schemas.microsoft.com/office/drawing/2014/chart" uri="{C3380CC4-5D6E-409C-BE32-E72D297353CC}">
              <c16:uniqueId val="{00000000-C5E0-42D5-BF40-36CC2515380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C5E0-42D5-BF40-36CC2515380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92.48</c:v>
                </c:pt>
                <c:pt idx="1">
                  <c:v>96.34</c:v>
                </c:pt>
                <c:pt idx="2">
                  <c:v>88.94</c:v>
                </c:pt>
                <c:pt idx="3">
                  <c:v>85.27</c:v>
                </c:pt>
                <c:pt idx="4">
                  <c:v>87.45</c:v>
                </c:pt>
              </c:numCache>
            </c:numRef>
          </c:val>
          <c:extLst>
            <c:ext xmlns:c16="http://schemas.microsoft.com/office/drawing/2014/chart" uri="{C3380CC4-5D6E-409C-BE32-E72D297353CC}">
              <c16:uniqueId val="{00000000-BB7E-4C9B-8FA7-7D890107146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BB7E-4C9B-8FA7-7D890107146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222.38</c:v>
                </c:pt>
                <c:pt idx="1">
                  <c:v>214.06</c:v>
                </c:pt>
                <c:pt idx="2">
                  <c:v>232.22</c:v>
                </c:pt>
                <c:pt idx="3">
                  <c:v>242.55</c:v>
                </c:pt>
                <c:pt idx="4">
                  <c:v>236.24</c:v>
                </c:pt>
              </c:numCache>
            </c:numRef>
          </c:val>
          <c:extLst>
            <c:ext xmlns:c16="http://schemas.microsoft.com/office/drawing/2014/chart" uri="{C3380CC4-5D6E-409C-BE32-E72D297353CC}">
              <c16:uniqueId val="{00000000-6179-470D-A600-756E26E2375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6179-470D-A600-756E26E2375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福島県　二本松市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A5</v>
      </c>
      <c r="X8" s="69"/>
      <c r="Y8" s="69"/>
      <c r="Z8" s="69"/>
      <c r="AA8" s="69"/>
      <c r="AB8" s="69"/>
      <c r="AC8" s="69"/>
      <c r="AD8" s="69" t="str">
        <f>データ!$M$6</f>
        <v>非設置</v>
      </c>
      <c r="AE8" s="69"/>
      <c r="AF8" s="69"/>
      <c r="AG8" s="69"/>
      <c r="AH8" s="69"/>
      <c r="AI8" s="69"/>
      <c r="AJ8" s="69"/>
      <c r="AK8" s="2"/>
      <c r="AL8" s="52">
        <f>データ!$R$6</f>
        <v>50358</v>
      </c>
      <c r="AM8" s="52"/>
      <c r="AN8" s="52"/>
      <c r="AO8" s="52"/>
      <c r="AP8" s="52"/>
      <c r="AQ8" s="52"/>
      <c r="AR8" s="52"/>
      <c r="AS8" s="52"/>
      <c r="AT8" s="49">
        <f>データ!$S$6</f>
        <v>344.42</v>
      </c>
      <c r="AU8" s="50"/>
      <c r="AV8" s="50"/>
      <c r="AW8" s="50"/>
      <c r="AX8" s="50"/>
      <c r="AY8" s="50"/>
      <c r="AZ8" s="50"/>
      <c r="BA8" s="50"/>
      <c r="BB8" s="39">
        <f>データ!$T$6</f>
        <v>146.21</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15">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9" t="str">
        <f>データ!$N$6</f>
        <v>-</v>
      </c>
      <c r="C10" s="50"/>
      <c r="D10" s="50"/>
      <c r="E10" s="50"/>
      <c r="F10" s="50"/>
      <c r="G10" s="50"/>
      <c r="H10" s="50"/>
      <c r="I10" s="49">
        <f>データ!$O$6</f>
        <v>63.51</v>
      </c>
      <c r="J10" s="50"/>
      <c r="K10" s="50"/>
      <c r="L10" s="50"/>
      <c r="M10" s="50"/>
      <c r="N10" s="50"/>
      <c r="O10" s="51"/>
      <c r="P10" s="39">
        <f>データ!$P$6</f>
        <v>88.27</v>
      </c>
      <c r="Q10" s="39"/>
      <c r="R10" s="39"/>
      <c r="S10" s="39"/>
      <c r="T10" s="39"/>
      <c r="U10" s="39"/>
      <c r="V10" s="39"/>
      <c r="W10" s="52">
        <f>データ!$Q$6</f>
        <v>2530</v>
      </c>
      <c r="X10" s="52"/>
      <c r="Y10" s="52"/>
      <c r="Z10" s="52"/>
      <c r="AA10" s="52"/>
      <c r="AB10" s="52"/>
      <c r="AC10" s="52"/>
      <c r="AD10" s="2"/>
      <c r="AE10" s="2"/>
      <c r="AF10" s="2"/>
      <c r="AG10" s="2"/>
      <c r="AH10" s="2"/>
      <c r="AI10" s="2"/>
      <c r="AJ10" s="2"/>
      <c r="AK10" s="2"/>
      <c r="AL10" s="52">
        <f>データ!$U$6</f>
        <v>44168</v>
      </c>
      <c r="AM10" s="52"/>
      <c r="AN10" s="52"/>
      <c r="AO10" s="52"/>
      <c r="AP10" s="52"/>
      <c r="AQ10" s="52"/>
      <c r="AR10" s="52"/>
      <c r="AS10" s="52"/>
      <c r="AT10" s="49">
        <f>データ!$V$6</f>
        <v>161.16</v>
      </c>
      <c r="AU10" s="50"/>
      <c r="AV10" s="50"/>
      <c r="AW10" s="50"/>
      <c r="AX10" s="50"/>
      <c r="AY10" s="50"/>
      <c r="AZ10" s="50"/>
      <c r="BA10" s="50"/>
      <c r="BB10" s="39">
        <f>データ!$W$6</f>
        <v>274.06</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108</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6" t="s">
        <v>26</v>
      </c>
      <c r="BM45" s="87"/>
      <c r="BN45" s="87"/>
      <c r="BO45" s="87"/>
      <c r="BP45" s="87"/>
      <c r="BQ45" s="87"/>
      <c r="BR45" s="87"/>
      <c r="BS45" s="87"/>
      <c r="BT45" s="87"/>
      <c r="BU45" s="87"/>
      <c r="BV45" s="87"/>
      <c r="BW45" s="87"/>
      <c r="BX45" s="87"/>
      <c r="BY45" s="87"/>
      <c r="BZ45" s="8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9"/>
      <c r="BM46" s="90"/>
      <c r="BN46" s="90"/>
      <c r="BO46" s="90"/>
      <c r="BP46" s="90"/>
      <c r="BQ46" s="90"/>
      <c r="BR46" s="90"/>
      <c r="BS46" s="90"/>
      <c r="BT46" s="90"/>
      <c r="BU46" s="90"/>
      <c r="BV46" s="90"/>
      <c r="BW46" s="90"/>
      <c r="BX46" s="90"/>
      <c r="BY46" s="90"/>
      <c r="BZ46" s="9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109</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6" t="s">
        <v>28</v>
      </c>
      <c r="BM64" s="87"/>
      <c r="BN64" s="87"/>
      <c r="BO64" s="87"/>
      <c r="BP64" s="87"/>
      <c r="BQ64" s="87"/>
      <c r="BR64" s="87"/>
      <c r="BS64" s="87"/>
      <c r="BT64" s="87"/>
      <c r="BU64" s="87"/>
      <c r="BV64" s="87"/>
      <c r="BW64" s="87"/>
      <c r="BX64" s="87"/>
      <c r="BY64" s="87"/>
      <c r="BZ64" s="8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9"/>
      <c r="BM65" s="90"/>
      <c r="BN65" s="90"/>
      <c r="BO65" s="90"/>
      <c r="BP65" s="90"/>
      <c r="BQ65" s="90"/>
      <c r="BR65" s="90"/>
      <c r="BS65" s="90"/>
      <c r="BT65" s="90"/>
      <c r="BU65" s="90"/>
      <c r="BV65" s="90"/>
      <c r="BW65" s="90"/>
      <c r="BX65" s="90"/>
      <c r="BY65" s="90"/>
      <c r="BZ65" s="9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110</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NNB3PFCpRcUCE//Cg+0yk/QF/1958uCP3IwAJSIWqffNtSrovZdZlhbxFHa3d6nHRZTEJGANSZ6spGhNEkJ9g==" saltValue="q59286UqN+hwEFIqViQIp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27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52</v>
      </c>
      <c r="B4" s="17"/>
      <c r="C4" s="17"/>
      <c r="D4" s="17"/>
      <c r="E4" s="17"/>
      <c r="F4" s="17"/>
      <c r="G4" s="17"/>
      <c r="H4" s="79"/>
      <c r="I4" s="80"/>
      <c r="J4" s="80"/>
      <c r="K4" s="80"/>
      <c r="L4" s="80"/>
      <c r="M4" s="80"/>
      <c r="N4" s="80"/>
      <c r="O4" s="80"/>
      <c r="P4" s="80"/>
      <c r="Q4" s="80"/>
      <c r="R4" s="80"/>
      <c r="S4" s="80"/>
      <c r="T4" s="80"/>
      <c r="U4" s="80"/>
      <c r="V4" s="80"/>
      <c r="W4" s="81"/>
      <c r="X4" s="75" t="s">
        <v>53</v>
      </c>
      <c r="Y4" s="75"/>
      <c r="Z4" s="75"/>
      <c r="AA4" s="75"/>
      <c r="AB4" s="75"/>
      <c r="AC4" s="75"/>
      <c r="AD4" s="75"/>
      <c r="AE4" s="75"/>
      <c r="AF4" s="75"/>
      <c r="AG4" s="75"/>
      <c r="AH4" s="75"/>
      <c r="AI4" s="75" t="s">
        <v>54</v>
      </c>
      <c r="AJ4" s="75"/>
      <c r="AK4" s="75"/>
      <c r="AL4" s="75"/>
      <c r="AM4" s="75"/>
      <c r="AN4" s="75"/>
      <c r="AO4" s="75"/>
      <c r="AP4" s="75"/>
      <c r="AQ4" s="75"/>
      <c r="AR4" s="75"/>
      <c r="AS4" s="75"/>
      <c r="AT4" s="75" t="s">
        <v>55</v>
      </c>
      <c r="AU4" s="75"/>
      <c r="AV4" s="75"/>
      <c r="AW4" s="75"/>
      <c r="AX4" s="75"/>
      <c r="AY4" s="75"/>
      <c r="AZ4" s="75"/>
      <c r="BA4" s="75"/>
      <c r="BB4" s="75"/>
      <c r="BC4" s="75"/>
      <c r="BD4" s="75"/>
      <c r="BE4" s="75" t="s">
        <v>56</v>
      </c>
      <c r="BF4" s="75"/>
      <c r="BG4" s="75"/>
      <c r="BH4" s="75"/>
      <c r="BI4" s="75"/>
      <c r="BJ4" s="75"/>
      <c r="BK4" s="75"/>
      <c r="BL4" s="75"/>
      <c r="BM4" s="75"/>
      <c r="BN4" s="75"/>
      <c r="BO4" s="75"/>
      <c r="BP4" s="75" t="s">
        <v>57</v>
      </c>
      <c r="BQ4" s="75"/>
      <c r="BR4" s="75"/>
      <c r="BS4" s="75"/>
      <c r="BT4" s="75"/>
      <c r="BU4" s="75"/>
      <c r="BV4" s="75"/>
      <c r="BW4" s="75"/>
      <c r="BX4" s="75"/>
      <c r="BY4" s="75"/>
      <c r="BZ4" s="75"/>
      <c r="CA4" s="75" t="s">
        <v>58</v>
      </c>
      <c r="CB4" s="75"/>
      <c r="CC4" s="75"/>
      <c r="CD4" s="75"/>
      <c r="CE4" s="75"/>
      <c r="CF4" s="75"/>
      <c r="CG4" s="75"/>
      <c r="CH4" s="75"/>
      <c r="CI4" s="75"/>
      <c r="CJ4" s="75"/>
      <c r="CK4" s="75"/>
      <c r="CL4" s="75" t="s">
        <v>59</v>
      </c>
      <c r="CM4" s="75"/>
      <c r="CN4" s="75"/>
      <c r="CO4" s="75"/>
      <c r="CP4" s="75"/>
      <c r="CQ4" s="75"/>
      <c r="CR4" s="75"/>
      <c r="CS4" s="75"/>
      <c r="CT4" s="75"/>
      <c r="CU4" s="75"/>
      <c r="CV4" s="75"/>
      <c r="CW4" s="75" t="s">
        <v>60</v>
      </c>
      <c r="CX4" s="75"/>
      <c r="CY4" s="75"/>
      <c r="CZ4" s="75"/>
      <c r="DA4" s="75"/>
      <c r="DB4" s="75"/>
      <c r="DC4" s="75"/>
      <c r="DD4" s="75"/>
      <c r="DE4" s="75"/>
      <c r="DF4" s="75"/>
      <c r="DG4" s="75"/>
      <c r="DH4" s="75" t="s">
        <v>61</v>
      </c>
      <c r="DI4" s="75"/>
      <c r="DJ4" s="75"/>
      <c r="DK4" s="75"/>
      <c r="DL4" s="75"/>
      <c r="DM4" s="75"/>
      <c r="DN4" s="75"/>
      <c r="DO4" s="75"/>
      <c r="DP4" s="75"/>
      <c r="DQ4" s="75"/>
      <c r="DR4" s="75"/>
      <c r="DS4" s="75" t="s">
        <v>62</v>
      </c>
      <c r="DT4" s="75"/>
      <c r="DU4" s="75"/>
      <c r="DV4" s="75"/>
      <c r="DW4" s="75"/>
      <c r="DX4" s="75"/>
      <c r="DY4" s="75"/>
      <c r="DZ4" s="75"/>
      <c r="EA4" s="75"/>
      <c r="EB4" s="75"/>
      <c r="EC4" s="75"/>
      <c r="ED4" s="75" t="s">
        <v>63</v>
      </c>
      <c r="EE4" s="75"/>
      <c r="EF4" s="75"/>
      <c r="EG4" s="75"/>
      <c r="EH4" s="75"/>
      <c r="EI4" s="75"/>
      <c r="EJ4" s="75"/>
      <c r="EK4" s="75"/>
      <c r="EL4" s="75"/>
      <c r="EM4" s="75"/>
      <c r="EN4" s="7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72109</v>
      </c>
      <c r="D6" s="20">
        <f t="shared" si="3"/>
        <v>46</v>
      </c>
      <c r="E6" s="20">
        <f t="shared" si="3"/>
        <v>1</v>
      </c>
      <c r="F6" s="20">
        <f t="shared" si="3"/>
        <v>0</v>
      </c>
      <c r="G6" s="20">
        <f t="shared" si="3"/>
        <v>1</v>
      </c>
      <c r="H6" s="20" t="str">
        <f t="shared" si="3"/>
        <v>福島県　二本松市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63.51</v>
      </c>
      <c r="P6" s="21">
        <f t="shared" si="3"/>
        <v>88.27</v>
      </c>
      <c r="Q6" s="21">
        <f t="shared" si="3"/>
        <v>2530</v>
      </c>
      <c r="R6" s="21">
        <f t="shared" si="3"/>
        <v>50358</v>
      </c>
      <c r="S6" s="21">
        <f t="shared" si="3"/>
        <v>344.42</v>
      </c>
      <c r="T6" s="21">
        <f t="shared" si="3"/>
        <v>146.21</v>
      </c>
      <c r="U6" s="21">
        <f t="shared" si="3"/>
        <v>44168</v>
      </c>
      <c r="V6" s="21">
        <f t="shared" si="3"/>
        <v>161.16</v>
      </c>
      <c r="W6" s="21">
        <f t="shared" si="3"/>
        <v>274.06</v>
      </c>
      <c r="X6" s="22">
        <f>IF(X7="",NA(),X7)</f>
        <v>115.2</v>
      </c>
      <c r="Y6" s="22">
        <f t="shared" ref="Y6:AG6" si="4">IF(Y7="",NA(),Y7)</f>
        <v>115.13</v>
      </c>
      <c r="Z6" s="22">
        <f t="shared" si="4"/>
        <v>113.56</v>
      </c>
      <c r="AA6" s="22">
        <f t="shared" si="4"/>
        <v>106.52</v>
      </c>
      <c r="AB6" s="22">
        <f t="shared" si="4"/>
        <v>108.67</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447.19</v>
      </c>
      <c r="AU6" s="22">
        <f t="shared" ref="AU6:BC6" si="6">IF(AU7="",NA(),AU7)</f>
        <v>441.34</v>
      </c>
      <c r="AV6" s="22">
        <f t="shared" si="6"/>
        <v>428.26</v>
      </c>
      <c r="AW6" s="22">
        <f t="shared" si="6"/>
        <v>388.29</v>
      </c>
      <c r="AX6" s="22">
        <f t="shared" si="6"/>
        <v>413.98</v>
      </c>
      <c r="AY6" s="22">
        <f t="shared" si="6"/>
        <v>327.77</v>
      </c>
      <c r="AZ6" s="22">
        <f t="shared" si="6"/>
        <v>338.02</v>
      </c>
      <c r="BA6" s="22">
        <f t="shared" si="6"/>
        <v>345.94</v>
      </c>
      <c r="BB6" s="22">
        <f t="shared" si="6"/>
        <v>329.7</v>
      </c>
      <c r="BC6" s="22">
        <f t="shared" si="6"/>
        <v>319.99</v>
      </c>
      <c r="BD6" s="21" t="str">
        <f>IF(BD7="","",IF(BD7="-","【-】","【"&amp;SUBSTITUTE(TEXT(BD7,"#,##0.00"),"-","△")&amp;"】"))</f>
        <v>【239.69】</v>
      </c>
      <c r="BE6" s="22">
        <f>IF(BE7="",NA(),BE7)</f>
        <v>808.5</v>
      </c>
      <c r="BF6" s="22">
        <f t="shared" ref="BF6:BN6" si="7">IF(BF7="",NA(),BF7)</f>
        <v>768.54</v>
      </c>
      <c r="BG6" s="22">
        <f t="shared" si="7"/>
        <v>733.41</v>
      </c>
      <c r="BH6" s="22">
        <f t="shared" si="7"/>
        <v>710.48</v>
      </c>
      <c r="BI6" s="22">
        <f t="shared" si="7"/>
        <v>692.16</v>
      </c>
      <c r="BJ6" s="22">
        <f t="shared" si="7"/>
        <v>397.1</v>
      </c>
      <c r="BK6" s="22">
        <f t="shared" si="7"/>
        <v>379.91</v>
      </c>
      <c r="BL6" s="22">
        <f t="shared" si="7"/>
        <v>386.61</v>
      </c>
      <c r="BM6" s="22">
        <f t="shared" si="7"/>
        <v>381.56</v>
      </c>
      <c r="BN6" s="22">
        <f t="shared" si="7"/>
        <v>365.55</v>
      </c>
      <c r="BO6" s="21" t="str">
        <f>IF(BO7="","",IF(BO7="-","【-】","【"&amp;SUBSTITUTE(TEXT(BO7,"#,##0.00"),"-","△")&amp;"】"))</f>
        <v>【264.86】</v>
      </c>
      <c r="BP6" s="22">
        <f>IF(BP7="",NA(),BP7)</f>
        <v>92.48</v>
      </c>
      <c r="BQ6" s="22">
        <f t="shared" ref="BQ6:BY6" si="8">IF(BQ7="",NA(),BQ7)</f>
        <v>96.34</v>
      </c>
      <c r="BR6" s="22">
        <f t="shared" si="8"/>
        <v>88.94</v>
      </c>
      <c r="BS6" s="22">
        <f t="shared" si="8"/>
        <v>85.27</v>
      </c>
      <c r="BT6" s="22">
        <f t="shared" si="8"/>
        <v>87.45</v>
      </c>
      <c r="BU6" s="22">
        <f t="shared" si="8"/>
        <v>95.79</v>
      </c>
      <c r="BV6" s="22">
        <f t="shared" si="8"/>
        <v>98.3</v>
      </c>
      <c r="BW6" s="22">
        <f t="shared" si="8"/>
        <v>93.82</v>
      </c>
      <c r="BX6" s="22">
        <f t="shared" si="8"/>
        <v>95.04</v>
      </c>
      <c r="BY6" s="22">
        <f t="shared" si="8"/>
        <v>95.42</v>
      </c>
      <c r="BZ6" s="21" t="str">
        <f>IF(BZ7="","",IF(BZ7="-","【-】","【"&amp;SUBSTITUTE(TEXT(BZ7,"#,##0.00"),"-","△")&amp;"】"))</f>
        <v>【97.59】</v>
      </c>
      <c r="CA6" s="22">
        <f>IF(CA7="",NA(),CA7)</f>
        <v>222.38</v>
      </c>
      <c r="CB6" s="22">
        <f t="shared" ref="CB6:CJ6" si="9">IF(CB7="",NA(),CB7)</f>
        <v>214.06</v>
      </c>
      <c r="CC6" s="22">
        <f t="shared" si="9"/>
        <v>232.22</v>
      </c>
      <c r="CD6" s="22">
        <f t="shared" si="9"/>
        <v>242.55</v>
      </c>
      <c r="CE6" s="22">
        <f t="shared" si="9"/>
        <v>236.24</v>
      </c>
      <c r="CF6" s="22">
        <f t="shared" si="9"/>
        <v>171.13</v>
      </c>
      <c r="CG6" s="22">
        <f t="shared" si="9"/>
        <v>173.7</v>
      </c>
      <c r="CH6" s="22">
        <f t="shared" si="9"/>
        <v>178.94</v>
      </c>
      <c r="CI6" s="22">
        <f t="shared" si="9"/>
        <v>180.19</v>
      </c>
      <c r="CJ6" s="22">
        <f t="shared" si="9"/>
        <v>184.25</v>
      </c>
      <c r="CK6" s="21" t="str">
        <f>IF(CK7="","",IF(CK7="-","【-】","【"&amp;SUBSTITUTE(TEXT(CK7,"#,##0.00"),"-","△")&amp;"】"))</f>
        <v>【181.66】</v>
      </c>
      <c r="CL6" s="22">
        <f>IF(CL7="",NA(),CL7)</f>
        <v>73.28</v>
      </c>
      <c r="CM6" s="22">
        <f t="shared" ref="CM6:CU6" si="10">IF(CM7="",NA(),CM7)</f>
        <v>76.61</v>
      </c>
      <c r="CN6" s="22">
        <f t="shared" si="10"/>
        <v>51.5</v>
      </c>
      <c r="CO6" s="22">
        <f t="shared" si="10"/>
        <v>51.68</v>
      </c>
      <c r="CP6" s="22">
        <f t="shared" si="10"/>
        <v>51.8</v>
      </c>
      <c r="CQ6" s="22">
        <f t="shared" si="10"/>
        <v>60.12</v>
      </c>
      <c r="CR6" s="22">
        <f t="shared" si="10"/>
        <v>60.34</v>
      </c>
      <c r="CS6" s="22">
        <f t="shared" si="10"/>
        <v>59.54</v>
      </c>
      <c r="CT6" s="22">
        <f t="shared" si="10"/>
        <v>59.26</v>
      </c>
      <c r="CU6" s="22">
        <f t="shared" si="10"/>
        <v>60.44</v>
      </c>
      <c r="CV6" s="21" t="str">
        <f>IF(CV7="","",IF(CV7="-","【-】","【"&amp;SUBSTITUTE(TEXT(CV7,"#,##0.00"),"-","△")&amp;"】"))</f>
        <v>【60.21】</v>
      </c>
      <c r="CW6" s="22">
        <f>IF(CW7="",NA(),CW7)</f>
        <v>79.88</v>
      </c>
      <c r="CX6" s="22">
        <f t="shared" ref="CX6:DF6" si="11">IF(CX7="",NA(),CX7)</f>
        <v>76.27</v>
      </c>
      <c r="CY6" s="22">
        <f t="shared" si="11"/>
        <v>80.03</v>
      </c>
      <c r="CZ6" s="22">
        <f t="shared" si="11"/>
        <v>79.3</v>
      </c>
      <c r="DA6" s="22">
        <f t="shared" si="11"/>
        <v>77.900000000000006</v>
      </c>
      <c r="DB6" s="22">
        <f t="shared" si="11"/>
        <v>84.24</v>
      </c>
      <c r="DC6" s="22">
        <f t="shared" si="11"/>
        <v>84.19</v>
      </c>
      <c r="DD6" s="22">
        <f t="shared" si="11"/>
        <v>83.93</v>
      </c>
      <c r="DE6" s="22">
        <f t="shared" si="11"/>
        <v>83.84</v>
      </c>
      <c r="DF6" s="22">
        <f t="shared" si="11"/>
        <v>83.39</v>
      </c>
      <c r="DG6" s="21" t="str">
        <f>IF(DG7="","",IF(DG7="-","【-】","【"&amp;SUBSTITUTE(TEXT(DG7,"#,##0.00"),"-","△")&amp;"】"))</f>
        <v>【89.21】</v>
      </c>
      <c r="DH6" s="22">
        <f>IF(DH7="",NA(),DH7)</f>
        <v>34.369999999999997</v>
      </c>
      <c r="DI6" s="22">
        <f t="shared" ref="DI6:DQ6" si="12">IF(DI7="",NA(),DI7)</f>
        <v>36.64</v>
      </c>
      <c r="DJ6" s="22">
        <f t="shared" si="12"/>
        <v>38.85</v>
      </c>
      <c r="DK6" s="22">
        <f t="shared" si="12"/>
        <v>40.81</v>
      </c>
      <c r="DL6" s="22">
        <f t="shared" si="12"/>
        <v>42.69</v>
      </c>
      <c r="DM6" s="22">
        <f t="shared" si="12"/>
        <v>48.83</v>
      </c>
      <c r="DN6" s="22">
        <f t="shared" si="12"/>
        <v>49.96</v>
      </c>
      <c r="DO6" s="22">
        <f t="shared" si="12"/>
        <v>50.82</v>
      </c>
      <c r="DP6" s="22">
        <f t="shared" si="12"/>
        <v>51.82</v>
      </c>
      <c r="DQ6" s="22">
        <f t="shared" si="12"/>
        <v>52.53</v>
      </c>
      <c r="DR6" s="21" t="str">
        <f>IF(DR7="","",IF(DR7="-","【-】","【"&amp;SUBSTITUTE(TEXT(DR7,"#,##0.00"),"-","△")&amp;"】"))</f>
        <v>【52.41】</v>
      </c>
      <c r="DS6" s="22">
        <f>IF(DS7="",NA(),DS7)</f>
        <v>10.33</v>
      </c>
      <c r="DT6" s="22">
        <f t="shared" ref="DT6:EB6" si="13">IF(DT7="",NA(),DT7)</f>
        <v>11.11</v>
      </c>
      <c r="DU6" s="22">
        <f t="shared" si="13"/>
        <v>12.34</v>
      </c>
      <c r="DV6" s="22">
        <f t="shared" si="13"/>
        <v>12.89</v>
      </c>
      <c r="DW6" s="22">
        <f t="shared" si="13"/>
        <v>13.18</v>
      </c>
      <c r="DX6" s="22">
        <f t="shared" si="13"/>
        <v>18.18</v>
      </c>
      <c r="DY6" s="22">
        <f t="shared" si="13"/>
        <v>19.32</v>
      </c>
      <c r="DZ6" s="22">
        <f t="shared" si="13"/>
        <v>21.16</v>
      </c>
      <c r="EA6" s="22">
        <f t="shared" si="13"/>
        <v>22.72</v>
      </c>
      <c r="EB6" s="22">
        <f t="shared" si="13"/>
        <v>24.16</v>
      </c>
      <c r="EC6" s="21" t="str">
        <f>IF(EC7="","",IF(EC7="-","【-】","【"&amp;SUBSTITUTE(TEXT(EC7,"#,##0.00"),"-","△")&amp;"】"))</f>
        <v>【26.78】</v>
      </c>
      <c r="ED6" s="22">
        <f>IF(ED7="",NA(),ED7)</f>
        <v>0.41</v>
      </c>
      <c r="EE6" s="22">
        <f t="shared" ref="EE6:EM6" si="14">IF(EE7="",NA(),EE7)</f>
        <v>0.16</v>
      </c>
      <c r="EF6" s="22">
        <f t="shared" si="14"/>
        <v>0.38</v>
      </c>
      <c r="EG6" s="22">
        <f t="shared" si="14"/>
        <v>0.99</v>
      </c>
      <c r="EH6" s="22">
        <f t="shared" si="14"/>
        <v>0.84</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72109</v>
      </c>
      <c r="D7" s="24">
        <v>46</v>
      </c>
      <c r="E7" s="24">
        <v>1</v>
      </c>
      <c r="F7" s="24">
        <v>0</v>
      </c>
      <c r="G7" s="24">
        <v>1</v>
      </c>
      <c r="H7" s="24" t="s">
        <v>92</v>
      </c>
      <c r="I7" s="24" t="s">
        <v>93</v>
      </c>
      <c r="J7" s="24" t="s">
        <v>94</v>
      </c>
      <c r="K7" s="24" t="s">
        <v>95</v>
      </c>
      <c r="L7" s="24" t="s">
        <v>96</v>
      </c>
      <c r="M7" s="24" t="s">
        <v>97</v>
      </c>
      <c r="N7" s="25" t="s">
        <v>98</v>
      </c>
      <c r="O7" s="25">
        <v>63.51</v>
      </c>
      <c r="P7" s="25">
        <v>88.27</v>
      </c>
      <c r="Q7" s="25">
        <v>2530</v>
      </c>
      <c r="R7" s="25">
        <v>50358</v>
      </c>
      <c r="S7" s="25">
        <v>344.42</v>
      </c>
      <c r="T7" s="25">
        <v>146.21</v>
      </c>
      <c r="U7" s="25">
        <v>44168</v>
      </c>
      <c r="V7" s="25">
        <v>161.16</v>
      </c>
      <c r="W7" s="25">
        <v>274.06</v>
      </c>
      <c r="X7" s="25">
        <v>115.2</v>
      </c>
      <c r="Y7" s="25">
        <v>115.13</v>
      </c>
      <c r="Z7" s="25">
        <v>113.56</v>
      </c>
      <c r="AA7" s="25">
        <v>106.52</v>
      </c>
      <c r="AB7" s="25">
        <v>108.67</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447.19</v>
      </c>
      <c r="AU7" s="25">
        <v>441.34</v>
      </c>
      <c r="AV7" s="25">
        <v>428.26</v>
      </c>
      <c r="AW7" s="25">
        <v>388.29</v>
      </c>
      <c r="AX7" s="25">
        <v>413.98</v>
      </c>
      <c r="AY7" s="25">
        <v>327.77</v>
      </c>
      <c r="AZ7" s="25">
        <v>338.02</v>
      </c>
      <c r="BA7" s="25">
        <v>345.94</v>
      </c>
      <c r="BB7" s="25">
        <v>329.7</v>
      </c>
      <c r="BC7" s="25">
        <v>319.99</v>
      </c>
      <c r="BD7" s="25">
        <v>239.69</v>
      </c>
      <c r="BE7" s="25">
        <v>808.5</v>
      </c>
      <c r="BF7" s="25">
        <v>768.54</v>
      </c>
      <c r="BG7" s="25">
        <v>733.41</v>
      </c>
      <c r="BH7" s="25">
        <v>710.48</v>
      </c>
      <c r="BI7" s="25">
        <v>692.16</v>
      </c>
      <c r="BJ7" s="25">
        <v>397.1</v>
      </c>
      <c r="BK7" s="25">
        <v>379.91</v>
      </c>
      <c r="BL7" s="25">
        <v>386.61</v>
      </c>
      <c r="BM7" s="25">
        <v>381.56</v>
      </c>
      <c r="BN7" s="25">
        <v>365.55</v>
      </c>
      <c r="BO7" s="25">
        <v>264.86</v>
      </c>
      <c r="BP7" s="25">
        <v>92.48</v>
      </c>
      <c r="BQ7" s="25">
        <v>96.34</v>
      </c>
      <c r="BR7" s="25">
        <v>88.94</v>
      </c>
      <c r="BS7" s="25">
        <v>85.27</v>
      </c>
      <c r="BT7" s="25">
        <v>87.45</v>
      </c>
      <c r="BU7" s="25">
        <v>95.79</v>
      </c>
      <c r="BV7" s="25">
        <v>98.3</v>
      </c>
      <c r="BW7" s="25">
        <v>93.82</v>
      </c>
      <c r="BX7" s="25">
        <v>95.04</v>
      </c>
      <c r="BY7" s="25">
        <v>95.42</v>
      </c>
      <c r="BZ7" s="25">
        <v>97.59</v>
      </c>
      <c r="CA7" s="25">
        <v>222.38</v>
      </c>
      <c r="CB7" s="25">
        <v>214.06</v>
      </c>
      <c r="CC7" s="25">
        <v>232.22</v>
      </c>
      <c r="CD7" s="25">
        <v>242.55</v>
      </c>
      <c r="CE7" s="25">
        <v>236.24</v>
      </c>
      <c r="CF7" s="25">
        <v>171.13</v>
      </c>
      <c r="CG7" s="25">
        <v>173.7</v>
      </c>
      <c r="CH7" s="25">
        <v>178.94</v>
      </c>
      <c r="CI7" s="25">
        <v>180.19</v>
      </c>
      <c r="CJ7" s="25">
        <v>184.25</v>
      </c>
      <c r="CK7" s="25">
        <v>181.66</v>
      </c>
      <c r="CL7" s="25">
        <v>73.28</v>
      </c>
      <c r="CM7" s="25">
        <v>76.61</v>
      </c>
      <c r="CN7" s="25">
        <v>51.5</v>
      </c>
      <c r="CO7" s="25">
        <v>51.68</v>
      </c>
      <c r="CP7" s="25">
        <v>51.8</v>
      </c>
      <c r="CQ7" s="25">
        <v>60.12</v>
      </c>
      <c r="CR7" s="25">
        <v>60.34</v>
      </c>
      <c r="CS7" s="25">
        <v>59.54</v>
      </c>
      <c r="CT7" s="25">
        <v>59.26</v>
      </c>
      <c r="CU7" s="25">
        <v>60.44</v>
      </c>
      <c r="CV7" s="25">
        <v>60.21</v>
      </c>
      <c r="CW7" s="25">
        <v>79.88</v>
      </c>
      <c r="CX7" s="25">
        <v>76.27</v>
      </c>
      <c r="CY7" s="25">
        <v>80.03</v>
      </c>
      <c r="CZ7" s="25">
        <v>79.3</v>
      </c>
      <c r="DA7" s="25">
        <v>77.900000000000006</v>
      </c>
      <c r="DB7" s="25">
        <v>84.24</v>
      </c>
      <c r="DC7" s="25">
        <v>84.19</v>
      </c>
      <c r="DD7" s="25">
        <v>83.93</v>
      </c>
      <c r="DE7" s="25">
        <v>83.84</v>
      </c>
      <c r="DF7" s="25">
        <v>83.39</v>
      </c>
      <c r="DG7" s="25">
        <v>89.21</v>
      </c>
      <c r="DH7" s="25">
        <v>34.369999999999997</v>
      </c>
      <c r="DI7" s="25">
        <v>36.64</v>
      </c>
      <c r="DJ7" s="25">
        <v>38.85</v>
      </c>
      <c r="DK7" s="25">
        <v>40.81</v>
      </c>
      <c r="DL7" s="25">
        <v>42.69</v>
      </c>
      <c r="DM7" s="25">
        <v>48.83</v>
      </c>
      <c r="DN7" s="25">
        <v>49.96</v>
      </c>
      <c r="DO7" s="25">
        <v>50.82</v>
      </c>
      <c r="DP7" s="25">
        <v>51.82</v>
      </c>
      <c r="DQ7" s="25">
        <v>52.53</v>
      </c>
      <c r="DR7" s="25">
        <v>52.41</v>
      </c>
      <c r="DS7" s="25">
        <v>10.33</v>
      </c>
      <c r="DT7" s="25">
        <v>11.11</v>
      </c>
      <c r="DU7" s="25">
        <v>12.34</v>
      </c>
      <c r="DV7" s="25">
        <v>12.89</v>
      </c>
      <c r="DW7" s="25">
        <v>13.18</v>
      </c>
      <c r="DX7" s="25">
        <v>18.18</v>
      </c>
      <c r="DY7" s="25">
        <v>19.32</v>
      </c>
      <c r="DZ7" s="25">
        <v>21.16</v>
      </c>
      <c r="EA7" s="25">
        <v>22.72</v>
      </c>
      <c r="EB7" s="25">
        <v>24.16</v>
      </c>
      <c r="EC7" s="25">
        <v>26.78</v>
      </c>
      <c r="ED7" s="25">
        <v>0.41</v>
      </c>
      <c r="EE7" s="25">
        <v>0.16</v>
      </c>
      <c r="EF7" s="25">
        <v>0.38</v>
      </c>
      <c r="EG7" s="25">
        <v>0.99</v>
      </c>
      <c r="EH7" s="25">
        <v>0.84</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2025-12-12T09:12:19Z</dcterms:created>
  <dcterms:modified xsi:type="dcterms:W3CDTF">2026-01-16T00:44:09Z</dcterms:modified>
  <cp:category/>
</cp:coreProperties>
</file>