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oCMSNwBG7Wtm0s74FArEFI06/qhjB9mHgZ8b5NFrpiXy/ZzJ2OC9VLXjR+ujmcntnwmOll6CGEKYUAu/7J4GqQ==" workbookSaltValue="0gQKyKgBJlNTCsEwWN9gD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<sst xmlns="http://schemas.openxmlformats.org/spreadsheetml/2006/main" xmlns:r="http://schemas.openxmlformats.org/officeDocument/2006/relationships" count="114" uniqueCount="114">
  <si>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</si>
  <si>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</si>
  <si>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</si>
  <si>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</si>
  <si>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</si>
  <si>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</si>
  <si>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</si>
  <si>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</si>
  <si>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</si>
  <si>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</si>
  <si>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</si>
  <si>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</si>
  <si>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</si>
  <si>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</si>
  <si>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</si>
  <si>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</si>
  <si>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</si>
  <si>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</si>
  <si>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</si>
  <si>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</si>
  <si>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</si>
  <si>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</si>
  <si>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</si>
  <si>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</si>
  <si>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</si>
  <si>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</si>
  <si>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</si>
  <si>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</si>
  <si>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</si>
  <si>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</si>
  <si>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</si>
  <si>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</si>
  <si>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</si>
  <si>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</si>
  <si>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</si>
  <si>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</si>
  <si>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</si>
  <si>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</si>
  <si>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</si>
  <si>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</si>
  <si>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</si>
  <si>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</si>
  <si>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</si>
  <si>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</si>
  <si>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</si>
  <si>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</si>
  <si>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</si>
  <si>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</si>
  <si>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</si>
  <si>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</si>
  <si>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</si>
  <si>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</si>
  <si>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</si>
  <si>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</si>
  <si>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</si>
  <si>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</si>
  <si>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</si>
  <si>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</si>
  <si>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</si>
  <si>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</si>
  <si>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</si>
  <si>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</si>
  <si>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</si>
  <si>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</si>
  <si>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</si>
  <si>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</si>
  <si>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</si>
  <si>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</si>
  <si>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</si>
  <si>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</si>
  <si>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</si>
  <si>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</si>
  <si>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</si>
  <si>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</si>
  <si>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</si>
  <si>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</si>
  <si>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</si>
  <si>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Cd1</t>
  </si>
  <si>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</si>
  <si>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</si>
  <si>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</si>
  <si>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</si>
  <si>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</si>
  <si>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</si>
  <si>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</si>
  <si>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</si>
  <si>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</si>
  <si>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</si>
  <si>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</si>
  <si>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</si>
  <si>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</si>
  <si>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</si>
  <si>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</si>
  <si>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</si>
  <si>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</si>
  <si>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</si>
  <si>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福島県　相馬市</t>
  </si>
  <si>
    <t>法適用</t>
  </si>
  <si>
    <t>下水道事業</t>
  </si>
  <si>
    <t>公共下水道</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</si>
  <si>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</si>
  <si>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</si>
  <si>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</si>
  <si>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</si>
  <si>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</si>
  <si>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</si>
  <si>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</si>
  <si>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</si>
  <si>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</si>
  <si>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</si>
  <si>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</si>
  <si>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
　類似団体平均を下回っているが、供用開始から30年以上経過している管渠施設もあるため、今後もストックマネジメント計画に基づく調査結果をもとに合理的な修繕・改築計画を進めていく予定である。</t>
    <rPh sb="1" eb="3">
      <t>ユウケイ</t>
    </rPh>
    <rPh sb="3" eb="7">
      <t>コテイシサン</t>
    </rPh>
    <rPh sb="7" eb="9">
      <t>ゲンカ</t>
    </rPh>
    <rPh sb="9" eb="11">
      <t>ショウキャク</t>
    </rPh>
    <rPh sb="11" eb="12">
      <t>リツ</t>
    </rPh>
    <rPh sb="14" eb="16">
      <t>ルイジ</t>
    </rPh>
    <rPh sb="16" eb="18">
      <t>ダンタイ</t>
    </rPh>
    <rPh sb="18" eb="20">
      <t>ヘイキン</t>
    </rPh>
    <rPh sb="21" eb="23">
      <t>シタマワ</t>
    </rPh>
    <rPh sb="29" eb="31">
      <t>キョウヨウ</t>
    </rPh>
    <rPh sb="31" eb="33">
      <t>カイシ</t>
    </rPh>
    <rPh sb="37" eb="38">
      <t>ネン</t>
    </rPh>
    <rPh sb="38" eb="40">
      <t>イジョウ</t>
    </rPh>
    <rPh sb="40" eb="42">
      <t>ケイカ</t>
    </rPh>
    <rPh sb="46" eb="48">
      <t>カンキョ</t>
    </rPh>
    <rPh sb="48" eb="50">
      <t>シセツ</t>
    </rPh>
    <rPh sb="56" eb="58">
      <t>コンゴ</t>
    </rPh>
    <rPh sb="69" eb="71">
      <t>ケイカク</t>
    </rPh>
    <rPh sb="72" eb="73">
      <t>モト</t>
    </rPh>
    <rPh sb="75" eb="77">
      <t>チョウサ</t>
    </rPh>
    <rPh sb="77" eb="79">
      <t>ケッカ</t>
    </rPh>
    <rPh sb="83" eb="86">
      <t>ゴウリテキ</t>
    </rPh>
    <rPh sb="87" eb="89">
      <t>シュウゼン</t>
    </rPh>
    <rPh sb="90" eb="92">
      <t>カイチク</t>
    </rPh>
    <rPh sb="92" eb="94">
      <t>ケイカク</t>
    </rPh>
    <rPh sb="95" eb="96">
      <t>スス</t>
    </rPh>
    <rPh sb="100" eb="102">
      <t>ヨテイ</t>
    </rPh>
    <phoneticPr fontId="1"/>
  </si>
  <si>
    <t>　施設の老朽化に対する更新費用等の増加や、人口減少による使用料収入の減少等に伴い、令和8年4月から使用料金の改定を実施する。また今後も、維持管理費の適正化のため、コスト意識を持ちながら経営改善への取り組みを行う予定である。</t>
    <rPh sb="1" eb="3">
      <t>シセツ</t>
    </rPh>
    <rPh sb="4" eb="7">
      <t>ロウキュウカ</t>
    </rPh>
    <rPh sb="8" eb="9">
      <t>タイ</t>
    </rPh>
    <rPh sb="11" eb="13">
      <t>コウシン</t>
    </rPh>
    <rPh sb="13" eb="15">
      <t>ヒヨウ</t>
    </rPh>
    <rPh sb="15" eb="16">
      <t>トウ</t>
    </rPh>
    <rPh sb="17" eb="19">
      <t>ゾウカ</t>
    </rPh>
    <rPh sb="21" eb="23">
      <t>ジンコウ</t>
    </rPh>
    <rPh sb="23" eb="25">
      <t>ゲンショウ</t>
    </rPh>
    <rPh sb="28" eb="31">
      <t>シヨウリョウ</t>
    </rPh>
    <rPh sb="31" eb="33">
      <t>シュウニュウ</t>
    </rPh>
    <rPh sb="34" eb="36">
      <t>ゲンショウ</t>
    </rPh>
    <rPh sb="36" eb="37">
      <t>トウ</t>
    </rPh>
    <rPh sb="38" eb="39">
      <t>トモナ</t>
    </rPh>
    <rPh sb="41" eb="43">
      <t>レイワ</t>
    </rPh>
    <rPh sb="44" eb="45">
      <t>ネン</t>
    </rPh>
    <rPh sb="46" eb="47">
      <t>ガツ</t>
    </rPh>
    <rPh sb="49" eb="52">
      <t>シヨウリョウ</t>
    </rPh>
    <rPh sb="52" eb="53">
      <t>キン</t>
    </rPh>
    <rPh sb="54" eb="56">
      <t>カイテイ</t>
    </rPh>
    <rPh sb="57" eb="59">
      <t>ジッシ</t>
    </rPh>
    <rPh sb="64" eb="66">
      <t>コンゴ</t>
    </rPh>
    <rPh sb="68" eb="70">
      <t>イジ</t>
    </rPh>
    <rPh sb="70" eb="73">
      <t>カンリヒ</t>
    </rPh>
    <rPh sb="74" eb="77">
      <t>テキセイカ</t>
    </rPh>
    <rPh sb="84" eb="86">
      <t>イシキ</t>
    </rPh>
    <rPh sb="87" eb="88">
      <t>モ</t>
    </rPh>
    <rPh sb="92" eb="94">
      <t>ケイエイ</t>
    </rPh>
    <rPh sb="94" eb="96">
      <t>カイゼン</t>
    </rPh>
    <rPh sb="98" eb="99">
      <t>ト</t>
    </rPh>
    <rPh sb="100" eb="101">
      <t>ク</t>
    </rPh>
    <rPh sb="103" eb="104">
      <t>オコナ</t>
    </rPh>
    <rPh sb="105" eb="107">
      <t>ヨテイ</t>
    </rPh>
    <phoneticPr fontId="1"/>
  </si>
  <si>
    <t>①経常収支比率
　100％を超えているが、多額の繰入金に依存している状況が続いている。
③流動比率
　建設費に充てた企業債の償還が進み、比率の改善は続いているが、類似団体平均を大きく下回っている。
④企業債残高対事業規模比率
　企業債残高は減少しているものの、依然として類似団体平均を大きく上回っている。今後、施設等の改築更新が本格化し企業債借入れの増加が見込まれるため、使用料改定など経営改善を図る必要がある。
⑤経費回収率
　汚水処理経費の増加に対し使用料収入は毎年減少しており、経費回収率は低下している。使用料収入確保のため令和8年4月から使用料の値上げを実施する。
⑥汚水処理原価
　類似団体平均よりも低い値で推移しているが、引き続き、維持管理費の削減等に努め、効率的な汚水処理を継続していく必要がある。
⑦施設利用率
　類似団体平均を上回っているが、施設の老朽化や処理水量の動向、有収率の推移等を踏まえながら、今後も適切な施設維持に努める必要がある。
⑧水洗化率
　若干ではあるが、年々増加はしているものの類似団体平均を下回っているため、今後も水洗化率向上への取り組みを行う必要がある。</t>
    <rPh sb="1" eb="3">
      <t>ケイジョウ</t>
    </rPh>
    <rPh sb="3" eb="5">
      <t>シュウシ</t>
    </rPh>
    <rPh sb="5" eb="7">
      <t>ヒリツ</t>
    </rPh>
    <rPh sb="45" eb="47">
      <t>リュウドウ</t>
    </rPh>
    <rPh sb="47" eb="49">
      <t>ヒリツ</t>
    </rPh>
    <rPh sb="100" eb="103">
      <t>キギョウサイ</t>
    </rPh>
    <rPh sb="103" eb="105">
      <t>ザンダカ</t>
    </rPh>
    <rPh sb="105" eb="106">
      <t>タイ</t>
    </rPh>
    <rPh sb="106" eb="108">
      <t>ジギョウ</t>
    </rPh>
    <rPh sb="108" eb="110">
      <t>キボ</t>
    </rPh>
    <rPh sb="110" eb="112">
      <t>ヒリツ</t>
    </rPh>
    <rPh sb="208" eb="210">
      <t>ケイヒ</t>
    </rPh>
    <rPh sb="210" eb="213">
      <t>カイシュウリツ</t>
    </rPh>
    <rPh sb="288" eb="290">
      <t>オスイ</t>
    </rPh>
    <rPh sb="290" eb="292">
      <t>ショリ</t>
    </rPh>
    <rPh sb="292" eb="294">
      <t>ゲンカ</t>
    </rPh>
    <rPh sb="296" eb="298">
      <t>ルイジ</t>
    </rPh>
    <rPh sb="298" eb="300">
      <t>ダンタイ</t>
    </rPh>
    <rPh sb="300" eb="302">
      <t>ヘイキン</t>
    </rPh>
    <rPh sb="305" eb="306">
      <t>ヒク</t>
    </rPh>
    <rPh sb="307" eb="308">
      <t>アタイ</t>
    </rPh>
    <rPh sb="309" eb="311">
      <t>スイイ</t>
    </rPh>
    <rPh sb="317" eb="318">
      <t>ヒ</t>
    </rPh>
    <rPh sb="319" eb="320">
      <t>ツヅ</t>
    </rPh>
    <rPh sb="322" eb="324">
      <t>イジ</t>
    </rPh>
    <rPh sb="324" eb="327">
      <t>カンリヒ</t>
    </rPh>
    <rPh sb="328" eb="330">
      <t>サクゲン</t>
    </rPh>
    <rPh sb="330" eb="331">
      <t>トウ</t>
    </rPh>
    <rPh sb="332" eb="333">
      <t>ツト</t>
    </rPh>
    <rPh sb="335" eb="337">
      <t>コウリツ</t>
    </rPh>
    <rPh sb="337" eb="338">
      <t>テキ</t>
    </rPh>
    <rPh sb="339" eb="341">
      <t>オスイ</t>
    </rPh>
    <rPh sb="341" eb="343">
      <t>ショリ</t>
    </rPh>
    <rPh sb="344" eb="346">
      <t>ケイゾク</t>
    </rPh>
    <rPh sb="350" eb="352">
      <t>ヒツヨウ</t>
    </rPh>
    <rPh sb="358" eb="360">
      <t>シセツ</t>
    </rPh>
    <rPh sb="360" eb="363">
      <t>リヨウリツ</t>
    </rPh>
    <rPh sb="365" eb="367">
      <t>ルイジ</t>
    </rPh>
    <rPh sb="367" eb="369">
      <t>ダンタイ</t>
    </rPh>
    <rPh sb="369" eb="371">
      <t>ヘイキン</t>
    </rPh>
    <rPh sb="372" eb="374">
      <t>ウワマワ</t>
    </rPh>
    <rPh sb="380" eb="382">
      <t>シセツ</t>
    </rPh>
    <rPh sb="383" eb="386">
      <t>ロウキュウカ</t>
    </rPh>
    <rPh sb="387" eb="389">
      <t>ショリ</t>
    </rPh>
    <rPh sb="389" eb="391">
      <t>スイリョウ</t>
    </rPh>
    <rPh sb="392" eb="394">
      <t>ドウコウ</t>
    </rPh>
    <rPh sb="395" eb="397">
      <t>ユウシュウ</t>
    </rPh>
    <rPh sb="397" eb="398">
      <t>リツ</t>
    </rPh>
    <rPh sb="399" eb="401">
      <t>スイイ</t>
    </rPh>
    <rPh sb="401" eb="402">
      <t>トウ</t>
    </rPh>
    <rPh sb="403" eb="404">
      <t>フ</t>
    </rPh>
    <rPh sb="410" eb="412">
      <t>コンゴ</t>
    </rPh>
    <rPh sb="413" eb="415">
      <t>テキセツ</t>
    </rPh>
    <rPh sb="416" eb="418">
      <t>シセツ</t>
    </rPh>
    <rPh sb="418" eb="420">
      <t>イジ</t>
    </rPh>
    <rPh sb="421" eb="422">
      <t>ツト</t>
    </rPh>
    <rPh sb="424" eb="426">
      <t>ヒツヨウ</t>
    </rPh>
    <rPh sb="432" eb="435">
      <t>スイセンカ</t>
    </rPh>
    <rPh sb="435" eb="436">
      <t>リツ</t>
    </rPh>
    <rPh sb="438" eb="440">
      <t>ジャッカン</t>
    </rPh>
    <rPh sb="446" eb="448">
      <t>ネンネン</t>
    </rPh>
    <rPh sb="448" eb="450">
      <t>ゾウカ</t>
    </rPh>
    <rPh sb="458" eb="460">
      <t>ルイジ</t>
    </rPh>
    <rPh sb="460" eb="462">
      <t>ダンタイ</t>
    </rPh>
    <rPh sb="462" eb="464">
      <t>ヘイキン</t>
    </rPh>
    <rPh sb="465" eb="467">
      <t>シタマワ</t>
    </rPh>
    <rPh sb="474" eb="476">
      <t>コンゴ</t>
    </rPh>
    <rPh sb="477" eb="480">
      <t>スイセンカ</t>
    </rPh>
    <rPh sb="480" eb="481">
      <t>リツ</t>
    </rPh>
    <rPh sb="481" eb="483">
      <t>コウジョウ</t>
    </rPh>
    <rPh sb="485" eb="486">
      <t>ト</t>
    </rPh>
    <rPh sb="487" eb="488">
      <t>ク</t>
    </rPh>
    <rPh sb="490" eb="491">
      <t>オコナ</t>
    </rPh>
    <rPh sb="492" eb="494">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</si>
</sst>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9.e-002</c:v>
                </c:pt>
                <c:pt idx="1">
                  <c:v>0.1</c:v>
                </c:pt>
                <c:pt idx="2">
                  <c:v>7.0000000000000007e-002</c:v>
                </c:pt>
                <c:pt idx="3">
                  <c:v>6.e-002</c:v>
                </c:pt>
                <c:pt idx="4">
                  <c:v>7.0000000000000007e-002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61.81</c:v>
                </c:pt>
                <c:pt idx="1">
                  <c:v>57.86</c:v>
                </c:pt>
                <c:pt idx="2">
                  <c:v>75.97</c:v>
                </c:pt>
                <c:pt idx="3">
                  <c:v>66.77</c:v>
                </c:pt>
                <c:pt idx="4">
                  <c:v>65.42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55.84</c:v>
                </c:pt>
                <c:pt idx="1">
                  <c:v>55.78</c:v>
                </c:pt>
                <c:pt idx="2">
                  <c:v>54.86</c:v>
                </c:pt>
                <c:pt idx="3">
                  <c:v>55.04</c:v>
                </c:pt>
                <c:pt idx="4">
                  <c:v>53.26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84.51</c:v>
                </c:pt>
                <c:pt idx="1">
                  <c:v>86.32</c:v>
                </c:pt>
                <c:pt idx="2">
                  <c:v>88.67</c:v>
                </c:pt>
                <c:pt idx="3">
                  <c:v>89.15</c:v>
                </c:pt>
                <c:pt idx="4">
                  <c:v>89.21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92.34</c:v>
                </c:pt>
                <c:pt idx="1">
                  <c:v>91.78</c:v>
                </c:pt>
                <c:pt idx="2">
                  <c:v>91.37</c:v>
                </c:pt>
                <c:pt idx="3">
                  <c:v>91.92</c:v>
                </c:pt>
                <c:pt idx="4">
                  <c:v>91.12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103.12</c:v>
                </c:pt>
                <c:pt idx="1">
                  <c:v>104.31</c:v>
                </c:pt>
                <c:pt idx="2">
                  <c:v>102.01</c:v>
                </c:pt>
                <c:pt idx="3">
                  <c:v>102.18</c:v>
                </c:pt>
                <c:pt idx="4">
                  <c:v>101.97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105.41</c:v>
                </c:pt>
                <c:pt idx="1">
                  <c:v>104.64</c:v>
                </c:pt>
                <c:pt idx="2">
                  <c:v>105.35</c:v>
                </c:pt>
                <c:pt idx="3">
                  <c:v>106.8</c:v>
                </c:pt>
                <c:pt idx="4">
                  <c:v>104.65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4.57</c:v>
                </c:pt>
                <c:pt idx="1">
                  <c:v>9.14</c:v>
                </c:pt>
                <c:pt idx="2">
                  <c:v>13.11</c:v>
                </c:pt>
                <c:pt idx="3">
                  <c:v>16.91</c:v>
                </c:pt>
                <c:pt idx="4">
                  <c:v>20.84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25.37</c:v>
                </c:pt>
                <c:pt idx="1">
                  <c:v>26.89</c:v>
                </c:pt>
                <c:pt idx="2">
                  <c:v>29.42</c:v>
                </c:pt>
                <c:pt idx="3">
                  <c:v>31.14</c:v>
                </c:pt>
                <c:pt idx="4">
                  <c:v>33.11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0.54</c:v>
                </c:pt>
                <c:pt idx="1">
                  <c:v>0.75</c:v>
                </c:pt>
                <c:pt idx="2">
                  <c:v>0.74</c:v>
                </c:pt>
                <c:pt idx="3">
                  <c:v>0.76</c:v>
                </c:pt>
                <c:pt idx="4">
                  <c:v>0.94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25.86</c:v>
                </c:pt>
                <c:pt idx="1">
                  <c:v>25.76</c:v>
                </c:pt>
                <c:pt idx="2">
                  <c:v>26.07</c:v>
                </c:pt>
                <c:pt idx="3">
                  <c:v>26.89</c:v>
                </c:pt>
                <c:pt idx="4">
                  <c:v>23.18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13.22</c:v>
                </c:pt>
                <c:pt idx="1">
                  <c:v>23.76</c:v>
                </c:pt>
                <c:pt idx="2">
                  <c:v>39.21</c:v>
                </c:pt>
                <c:pt idx="3">
                  <c:v>58.94</c:v>
                </c:pt>
                <c:pt idx="4">
                  <c:v>47.35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58.23</c:v>
                </c:pt>
                <c:pt idx="1">
                  <c:v>65.56</c:v>
                </c:pt>
                <c:pt idx="2">
                  <c:v>65.87</c:v>
                </c:pt>
                <c:pt idx="3">
                  <c:v>77.260000000000005</c:v>
                </c:pt>
                <c:pt idx="4">
                  <c:v>80.010000000000005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1387.01</c:v>
                </c:pt>
                <c:pt idx="1">
                  <c:v>1236.1600000000001</c:v>
                </c:pt>
                <c:pt idx="2">
                  <c:v>1317.12</c:v>
                </c:pt>
                <c:pt idx="3">
                  <c:v>1269.01</c:v>
                </c:pt>
                <c:pt idx="4">
                  <c:v>1183.1300000000001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812.92</c:v>
                </c:pt>
                <c:pt idx="1">
                  <c:v>765.48</c:v>
                </c:pt>
                <c:pt idx="2">
                  <c:v>742.08</c:v>
                </c:pt>
                <c:pt idx="3">
                  <c:v>730.84</c:v>
                </c:pt>
                <c:pt idx="4">
                  <c:v>706.45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92.01</c:v>
                </c:pt>
                <c:pt idx="1">
                  <c:v>91.88</c:v>
                </c:pt>
                <c:pt idx="2">
                  <c:v>89.59</c:v>
                </c:pt>
                <c:pt idx="3">
                  <c:v>91.75</c:v>
                </c:pt>
                <c:pt idx="4">
                  <c:v>87.41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85.4</c:v>
                </c:pt>
                <c:pt idx="1">
                  <c:v>87.8</c:v>
                </c:pt>
                <c:pt idx="2">
                  <c:v>86.51</c:v>
                </c:pt>
                <c:pt idx="3">
                  <c:v>89.17</c:v>
                </c:pt>
                <c:pt idx="4">
                  <c:v>85.67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153.76</c:v>
                </c:pt>
                <c:pt idx="3">
                  <c:v>150</c:v>
                </c:pt>
                <c:pt idx="4">
                  <c:v>157.66999999999999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188.57</c:v>
                </c:pt>
                <c:pt idx="1">
                  <c:v>187.69</c:v>
                </c:pt>
                <c:pt idx="2">
                  <c:v>188.24</c:v>
                </c:pt>
                <c:pt idx="3">
                  <c:v>184.85</c:v>
                </c:pt>
                <c:pt idx="4">
                  <c:v>194.78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U7" workbookViewId="0">
      <selection activeCell="BL16" sqref="BL16:BZ4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相馬市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Cd1</v>
      </c>
      <c r="X8" s="6"/>
      <c r="Y8" s="6"/>
      <c r="Z8" s="6"/>
      <c r="AA8" s="6"/>
      <c r="AB8" s="6"/>
      <c r="AC8" s="6"/>
      <c r="AD8" s="20" t="str">
        <f>データ!$M$6</f>
        <v>非設置</v>
      </c>
      <c r="AE8" s="20"/>
      <c r="AF8" s="20"/>
      <c r="AG8" s="20"/>
      <c r="AH8" s="20"/>
      <c r="AI8" s="20"/>
      <c r="AJ8" s="20"/>
      <c r="AK8" s="3"/>
      <c r="AL8" s="21">
        <f>データ!S6</f>
        <v>32261</v>
      </c>
      <c r="AM8" s="21"/>
      <c r="AN8" s="21"/>
      <c r="AO8" s="21"/>
      <c r="AP8" s="21"/>
      <c r="AQ8" s="21"/>
      <c r="AR8" s="21"/>
      <c r="AS8" s="21"/>
      <c r="AT8" s="7">
        <f>データ!T6</f>
        <v>197.79</v>
      </c>
      <c r="AU8" s="7"/>
      <c r="AV8" s="7"/>
      <c r="AW8" s="7"/>
      <c r="AX8" s="7"/>
      <c r="AY8" s="7"/>
      <c r="AZ8" s="7"/>
      <c r="BA8" s="7"/>
      <c r="BB8" s="7">
        <f>データ!U6</f>
        <v>163.11000000000001</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67.459999999999994</v>
      </c>
      <c r="J10" s="7"/>
      <c r="K10" s="7"/>
      <c r="L10" s="7"/>
      <c r="M10" s="7"/>
      <c r="N10" s="7"/>
      <c r="O10" s="7"/>
      <c r="P10" s="7">
        <f>データ!P6</f>
        <v>53.08</v>
      </c>
      <c r="Q10" s="7"/>
      <c r="R10" s="7"/>
      <c r="S10" s="7"/>
      <c r="T10" s="7"/>
      <c r="U10" s="7"/>
      <c r="V10" s="7"/>
      <c r="W10" s="7">
        <f>データ!Q6</f>
        <v>72.5</v>
      </c>
      <c r="X10" s="7"/>
      <c r="Y10" s="7"/>
      <c r="Z10" s="7"/>
      <c r="AA10" s="7"/>
      <c r="AB10" s="7"/>
      <c r="AC10" s="7"/>
      <c r="AD10" s="21">
        <f>データ!R6</f>
        <v>2860</v>
      </c>
      <c r="AE10" s="21"/>
      <c r="AF10" s="21"/>
      <c r="AG10" s="21"/>
      <c r="AH10" s="21"/>
      <c r="AI10" s="21"/>
      <c r="AJ10" s="21"/>
      <c r="AK10" s="2"/>
      <c r="AL10" s="21">
        <f>データ!V6</f>
        <v>16973</v>
      </c>
      <c r="AM10" s="21"/>
      <c r="AN10" s="21"/>
      <c r="AO10" s="21"/>
      <c r="AP10" s="21"/>
      <c r="AQ10" s="21"/>
      <c r="AR10" s="21"/>
      <c r="AS10" s="21"/>
      <c r="AT10" s="7">
        <f>データ!W6</f>
        <v>7.92</v>
      </c>
      <c r="AU10" s="7"/>
      <c r="AV10" s="7"/>
      <c r="AW10" s="7"/>
      <c r="AX10" s="7"/>
      <c r="AY10" s="7"/>
      <c r="AZ10" s="7"/>
      <c r="BA10" s="7"/>
      <c r="BB10" s="7">
        <f>データ!X6</f>
        <v>2143.06</v>
      </c>
      <c r="BC10" s="7"/>
      <c r="BD10" s="7"/>
      <c r="BE10" s="7"/>
      <c r="BF10" s="7"/>
      <c r="BG10" s="7"/>
      <c r="BH10" s="7"/>
      <c r="BI10" s="7"/>
      <c r="BJ10" s="2"/>
      <c r="BK10" s="2"/>
      <c r="BL10" s="29" t="s">
        <v>37</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111</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3TXahs8VOLdsE54F59ZWD9omMgYGiTL5Yb7YQZcJBMfnt5hqXUYzoI91SMbahGEZX7OMTIq/Sj3k/csN6qnxtQ==" saltValue="MDOa91mXY+6WZxC13fI41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59</v>
      </c>
      <c r="D3" s="58" t="s">
        <v>38</v>
      </c>
      <c r="E3" s="58" t="s">
        <v>4</v>
      </c>
      <c r="F3" s="58" t="s">
        <v>3</v>
      </c>
      <c r="G3" s="58" t="s">
        <v>24</v>
      </c>
      <c r="H3" s="64" t="s">
        <v>60</v>
      </c>
      <c r="I3" s="67"/>
      <c r="J3" s="67"/>
      <c r="K3" s="67"/>
      <c r="L3" s="67"/>
      <c r="M3" s="67"/>
      <c r="N3" s="67"/>
      <c r="O3" s="67"/>
      <c r="P3" s="67"/>
      <c r="Q3" s="67"/>
      <c r="R3" s="67"/>
      <c r="S3" s="67"/>
      <c r="T3" s="67"/>
      <c r="U3" s="67"/>
      <c r="V3" s="67"/>
      <c r="W3" s="67"/>
      <c r="X3" s="72"/>
      <c r="Y3" s="75"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52</v>
      </c>
      <c r="Z4" s="76"/>
      <c r="AA4" s="76"/>
      <c r="AB4" s="76"/>
      <c r="AC4" s="76"/>
      <c r="AD4" s="76"/>
      <c r="AE4" s="76"/>
      <c r="AF4" s="76"/>
      <c r="AG4" s="76"/>
      <c r="AH4" s="76"/>
      <c r="AI4" s="76"/>
      <c r="AJ4" s="76" t="s">
        <v>46</v>
      </c>
      <c r="AK4" s="76"/>
      <c r="AL4" s="76"/>
      <c r="AM4" s="76"/>
      <c r="AN4" s="76"/>
      <c r="AO4" s="76"/>
      <c r="AP4" s="76"/>
      <c r="AQ4" s="76"/>
      <c r="AR4" s="76"/>
      <c r="AS4" s="76"/>
      <c r="AT4" s="76"/>
      <c r="AU4" s="76" t="s">
        <v>27</v>
      </c>
      <c r="AV4" s="76"/>
      <c r="AW4" s="76"/>
      <c r="AX4" s="76"/>
      <c r="AY4" s="76"/>
      <c r="AZ4" s="76"/>
      <c r="BA4" s="76"/>
      <c r="BB4" s="76"/>
      <c r="BC4" s="76"/>
      <c r="BD4" s="76"/>
      <c r="BE4" s="76"/>
      <c r="BF4" s="76" t="s">
        <v>62</v>
      </c>
      <c r="BG4" s="76"/>
      <c r="BH4" s="76"/>
      <c r="BI4" s="76"/>
      <c r="BJ4" s="76"/>
      <c r="BK4" s="76"/>
      <c r="BL4" s="76"/>
      <c r="BM4" s="76"/>
      <c r="BN4" s="76"/>
      <c r="BO4" s="76"/>
      <c r="BP4" s="76"/>
      <c r="BQ4" s="76" t="s">
        <v>14</v>
      </c>
      <c r="BR4" s="76"/>
      <c r="BS4" s="76"/>
      <c r="BT4" s="76"/>
      <c r="BU4" s="76"/>
      <c r="BV4" s="76"/>
      <c r="BW4" s="76"/>
      <c r="BX4" s="76"/>
      <c r="BY4" s="76"/>
      <c r="BZ4" s="76"/>
      <c r="CA4" s="76"/>
      <c r="CB4" s="76" t="s">
        <v>63</v>
      </c>
      <c r="CC4" s="76"/>
      <c r="CD4" s="76"/>
      <c r="CE4" s="76"/>
      <c r="CF4" s="76"/>
      <c r="CG4" s="76"/>
      <c r="CH4" s="76"/>
      <c r="CI4" s="76"/>
      <c r="CJ4" s="76"/>
      <c r="CK4" s="76"/>
      <c r="CL4" s="76"/>
      <c r="CM4" s="76" t="s">
        <v>1</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58</v>
      </c>
      <c r="I5" s="66" t="s">
        <v>69</v>
      </c>
      <c r="J5" s="66" t="s">
        <v>70</v>
      </c>
      <c r="K5" s="66" t="s">
        <v>71</v>
      </c>
      <c r="L5" s="66" t="s">
        <v>72</v>
      </c>
      <c r="M5" s="66" t="s">
        <v>5</v>
      </c>
      <c r="N5" s="66" t="s">
        <v>73</v>
      </c>
      <c r="O5" s="66" t="s">
        <v>74</v>
      </c>
      <c r="P5" s="66" t="s">
        <v>75</v>
      </c>
      <c r="Q5" s="66" t="s">
        <v>76</v>
      </c>
      <c r="R5" s="66" t="s">
        <v>78</v>
      </c>
      <c r="S5" s="66" t="s">
        <v>79</v>
      </c>
      <c r="T5" s="66" t="s">
        <v>80</v>
      </c>
      <c r="U5" s="66" t="s">
        <v>0</v>
      </c>
      <c r="V5" s="66" t="s">
        <v>81</v>
      </c>
      <c r="W5" s="66" t="s">
        <v>82</v>
      </c>
      <c r="X5" s="66" t="s">
        <v>83</v>
      </c>
      <c r="Y5" s="66" t="s">
        <v>84</v>
      </c>
      <c r="Z5" s="66" t="s">
        <v>85</v>
      </c>
      <c r="AA5" s="66" t="s">
        <v>86</v>
      </c>
      <c r="AB5" s="66" t="s">
        <v>87</v>
      </c>
      <c r="AC5" s="66" t="s">
        <v>88</v>
      </c>
      <c r="AD5" s="66" t="s">
        <v>90</v>
      </c>
      <c r="AE5" s="66" t="s">
        <v>91</v>
      </c>
      <c r="AF5" s="66" t="s">
        <v>92</v>
      </c>
      <c r="AG5" s="66" t="s">
        <v>93</v>
      </c>
      <c r="AH5" s="66" t="s">
        <v>94</v>
      </c>
      <c r="AI5" s="66" t="s">
        <v>45</v>
      </c>
      <c r="AJ5" s="66" t="s">
        <v>84</v>
      </c>
      <c r="AK5" s="66" t="s">
        <v>85</v>
      </c>
      <c r="AL5" s="66" t="s">
        <v>86</v>
      </c>
      <c r="AM5" s="66" t="s">
        <v>87</v>
      </c>
      <c r="AN5" s="66" t="s">
        <v>88</v>
      </c>
      <c r="AO5" s="66" t="s">
        <v>90</v>
      </c>
      <c r="AP5" s="66" t="s">
        <v>91</v>
      </c>
      <c r="AQ5" s="66" t="s">
        <v>92</v>
      </c>
      <c r="AR5" s="66" t="s">
        <v>93</v>
      </c>
      <c r="AS5" s="66" t="s">
        <v>94</v>
      </c>
      <c r="AT5" s="66" t="s">
        <v>89</v>
      </c>
      <c r="AU5" s="66" t="s">
        <v>84</v>
      </c>
      <c r="AV5" s="66" t="s">
        <v>85</v>
      </c>
      <c r="AW5" s="66" t="s">
        <v>86</v>
      </c>
      <c r="AX5" s="66" t="s">
        <v>87</v>
      </c>
      <c r="AY5" s="66" t="s">
        <v>88</v>
      </c>
      <c r="AZ5" s="66" t="s">
        <v>90</v>
      </c>
      <c r="BA5" s="66" t="s">
        <v>91</v>
      </c>
      <c r="BB5" s="66" t="s">
        <v>92</v>
      </c>
      <c r="BC5" s="66" t="s">
        <v>93</v>
      </c>
      <c r="BD5" s="66" t="s">
        <v>94</v>
      </c>
      <c r="BE5" s="66" t="s">
        <v>89</v>
      </c>
      <c r="BF5" s="66" t="s">
        <v>84</v>
      </c>
      <c r="BG5" s="66" t="s">
        <v>85</v>
      </c>
      <c r="BH5" s="66" t="s">
        <v>86</v>
      </c>
      <c r="BI5" s="66" t="s">
        <v>87</v>
      </c>
      <c r="BJ5" s="66" t="s">
        <v>88</v>
      </c>
      <c r="BK5" s="66" t="s">
        <v>90</v>
      </c>
      <c r="BL5" s="66" t="s">
        <v>91</v>
      </c>
      <c r="BM5" s="66" t="s">
        <v>92</v>
      </c>
      <c r="BN5" s="66" t="s">
        <v>93</v>
      </c>
      <c r="BO5" s="66" t="s">
        <v>94</v>
      </c>
      <c r="BP5" s="66" t="s">
        <v>89</v>
      </c>
      <c r="BQ5" s="66" t="s">
        <v>84</v>
      </c>
      <c r="BR5" s="66" t="s">
        <v>85</v>
      </c>
      <c r="BS5" s="66" t="s">
        <v>86</v>
      </c>
      <c r="BT5" s="66" t="s">
        <v>87</v>
      </c>
      <c r="BU5" s="66" t="s">
        <v>88</v>
      </c>
      <c r="BV5" s="66" t="s">
        <v>90</v>
      </c>
      <c r="BW5" s="66" t="s">
        <v>91</v>
      </c>
      <c r="BX5" s="66" t="s">
        <v>92</v>
      </c>
      <c r="BY5" s="66" t="s">
        <v>93</v>
      </c>
      <c r="BZ5" s="66" t="s">
        <v>94</v>
      </c>
      <c r="CA5" s="66" t="s">
        <v>89</v>
      </c>
      <c r="CB5" s="66" t="s">
        <v>84</v>
      </c>
      <c r="CC5" s="66" t="s">
        <v>85</v>
      </c>
      <c r="CD5" s="66" t="s">
        <v>86</v>
      </c>
      <c r="CE5" s="66" t="s">
        <v>87</v>
      </c>
      <c r="CF5" s="66" t="s">
        <v>88</v>
      </c>
      <c r="CG5" s="66" t="s">
        <v>90</v>
      </c>
      <c r="CH5" s="66" t="s">
        <v>91</v>
      </c>
      <c r="CI5" s="66" t="s">
        <v>92</v>
      </c>
      <c r="CJ5" s="66" t="s">
        <v>93</v>
      </c>
      <c r="CK5" s="66" t="s">
        <v>94</v>
      </c>
      <c r="CL5" s="66" t="s">
        <v>89</v>
      </c>
      <c r="CM5" s="66" t="s">
        <v>84</v>
      </c>
      <c r="CN5" s="66" t="s">
        <v>85</v>
      </c>
      <c r="CO5" s="66" t="s">
        <v>86</v>
      </c>
      <c r="CP5" s="66" t="s">
        <v>87</v>
      </c>
      <c r="CQ5" s="66" t="s">
        <v>88</v>
      </c>
      <c r="CR5" s="66" t="s">
        <v>90</v>
      </c>
      <c r="CS5" s="66" t="s">
        <v>91</v>
      </c>
      <c r="CT5" s="66" t="s">
        <v>92</v>
      </c>
      <c r="CU5" s="66" t="s">
        <v>93</v>
      </c>
      <c r="CV5" s="66" t="s">
        <v>94</v>
      </c>
      <c r="CW5" s="66" t="s">
        <v>89</v>
      </c>
      <c r="CX5" s="66" t="s">
        <v>84</v>
      </c>
      <c r="CY5" s="66" t="s">
        <v>85</v>
      </c>
      <c r="CZ5" s="66" t="s">
        <v>86</v>
      </c>
      <c r="DA5" s="66" t="s">
        <v>87</v>
      </c>
      <c r="DB5" s="66" t="s">
        <v>88</v>
      </c>
      <c r="DC5" s="66" t="s">
        <v>90</v>
      </c>
      <c r="DD5" s="66" t="s">
        <v>91</v>
      </c>
      <c r="DE5" s="66" t="s">
        <v>92</v>
      </c>
      <c r="DF5" s="66" t="s">
        <v>93</v>
      </c>
      <c r="DG5" s="66" t="s">
        <v>94</v>
      </c>
      <c r="DH5" s="66" t="s">
        <v>89</v>
      </c>
      <c r="DI5" s="66" t="s">
        <v>84</v>
      </c>
      <c r="DJ5" s="66" t="s">
        <v>85</v>
      </c>
      <c r="DK5" s="66" t="s">
        <v>86</v>
      </c>
      <c r="DL5" s="66" t="s">
        <v>87</v>
      </c>
      <c r="DM5" s="66" t="s">
        <v>88</v>
      </c>
      <c r="DN5" s="66" t="s">
        <v>90</v>
      </c>
      <c r="DO5" s="66" t="s">
        <v>91</v>
      </c>
      <c r="DP5" s="66" t="s">
        <v>92</v>
      </c>
      <c r="DQ5" s="66" t="s">
        <v>93</v>
      </c>
      <c r="DR5" s="66" t="s">
        <v>94</v>
      </c>
      <c r="DS5" s="66" t="s">
        <v>89</v>
      </c>
      <c r="DT5" s="66" t="s">
        <v>84</v>
      </c>
      <c r="DU5" s="66" t="s">
        <v>85</v>
      </c>
      <c r="DV5" s="66" t="s">
        <v>86</v>
      </c>
      <c r="DW5" s="66" t="s">
        <v>87</v>
      </c>
      <c r="DX5" s="66" t="s">
        <v>88</v>
      </c>
      <c r="DY5" s="66" t="s">
        <v>90</v>
      </c>
      <c r="DZ5" s="66" t="s">
        <v>91</v>
      </c>
      <c r="EA5" s="66" t="s">
        <v>92</v>
      </c>
      <c r="EB5" s="66" t="s">
        <v>93</v>
      </c>
      <c r="EC5" s="66" t="s">
        <v>94</v>
      </c>
      <c r="ED5" s="66" t="s">
        <v>89</v>
      </c>
      <c r="EE5" s="66" t="s">
        <v>84</v>
      </c>
      <c r="EF5" s="66" t="s">
        <v>85</v>
      </c>
      <c r="EG5" s="66" t="s">
        <v>86</v>
      </c>
      <c r="EH5" s="66" t="s">
        <v>87</v>
      </c>
      <c r="EI5" s="66" t="s">
        <v>88</v>
      </c>
      <c r="EJ5" s="66" t="s">
        <v>90</v>
      </c>
      <c r="EK5" s="66" t="s">
        <v>91</v>
      </c>
      <c r="EL5" s="66" t="s">
        <v>92</v>
      </c>
      <c r="EM5" s="66" t="s">
        <v>93</v>
      </c>
      <c r="EN5" s="66" t="s">
        <v>94</v>
      </c>
      <c r="EO5" s="66" t="s">
        <v>89</v>
      </c>
    </row>
    <row r="6" spans="1:148" s="55" customFormat="1">
      <c r="A6" s="56" t="s">
        <v>95</v>
      </c>
      <c r="B6" s="61">
        <f t="shared" ref="B6:X6" si="1">B7</f>
        <v>2024</v>
      </c>
      <c r="C6" s="61">
        <f t="shared" si="1"/>
        <v>72095</v>
      </c>
      <c r="D6" s="61">
        <f t="shared" si="1"/>
        <v>46</v>
      </c>
      <c r="E6" s="61">
        <f t="shared" si="1"/>
        <v>17</v>
      </c>
      <c r="F6" s="61">
        <f t="shared" si="1"/>
        <v>1</v>
      </c>
      <c r="G6" s="61">
        <f t="shared" si="1"/>
        <v>0</v>
      </c>
      <c r="H6" s="61" t="str">
        <f t="shared" si="1"/>
        <v>福島県　相馬市</v>
      </c>
      <c r="I6" s="61" t="str">
        <f t="shared" si="1"/>
        <v>法適用</v>
      </c>
      <c r="J6" s="61" t="str">
        <f t="shared" si="1"/>
        <v>下水道事業</v>
      </c>
      <c r="K6" s="61" t="str">
        <f t="shared" si="1"/>
        <v>公共下水道</v>
      </c>
      <c r="L6" s="61" t="str">
        <f t="shared" si="1"/>
        <v>Cd1</v>
      </c>
      <c r="M6" s="61" t="str">
        <f t="shared" si="1"/>
        <v>非設置</v>
      </c>
      <c r="N6" s="69" t="str">
        <f t="shared" si="1"/>
        <v>-</v>
      </c>
      <c r="O6" s="69">
        <f t="shared" si="1"/>
        <v>67.459999999999994</v>
      </c>
      <c r="P6" s="69">
        <f t="shared" si="1"/>
        <v>53.08</v>
      </c>
      <c r="Q6" s="69">
        <f t="shared" si="1"/>
        <v>72.5</v>
      </c>
      <c r="R6" s="69">
        <f t="shared" si="1"/>
        <v>2860</v>
      </c>
      <c r="S6" s="69">
        <f t="shared" si="1"/>
        <v>32261</v>
      </c>
      <c r="T6" s="69">
        <f t="shared" si="1"/>
        <v>197.79</v>
      </c>
      <c r="U6" s="69">
        <f t="shared" si="1"/>
        <v>163.11000000000001</v>
      </c>
      <c r="V6" s="69">
        <f t="shared" si="1"/>
        <v>16973</v>
      </c>
      <c r="W6" s="69">
        <f t="shared" si="1"/>
        <v>7.92</v>
      </c>
      <c r="X6" s="69">
        <f t="shared" si="1"/>
        <v>2143.06</v>
      </c>
      <c r="Y6" s="77">
        <f t="shared" ref="Y6:AH6" si="2">IF(Y7="",NA(),Y7)</f>
        <v>103.12</v>
      </c>
      <c r="Z6" s="77">
        <f t="shared" si="2"/>
        <v>104.31</v>
      </c>
      <c r="AA6" s="77">
        <f t="shared" si="2"/>
        <v>102.01</v>
      </c>
      <c r="AB6" s="77">
        <f t="shared" si="2"/>
        <v>102.18</v>
      </c>
      <c r="AC6" s="77">
        <f t="shared" si="2"/>
        <v>101.97</v>
      </c>
      <c r="AD6" s="77">
        <f t="shared" si="2"/>
        <v>105.41</v>
      </c>
      <c r="AE6" s="77">
        <f t="shared" si="2"/>
        <v>104.64</v>
      </c>
      <c r="AF6" s="77">
        <f t="shared" si="2"/>
        <v>105.35</v>
      </c>
      <c r="AG6" s="77">
        <f t="shared" si="2"/>
        <v>106.8</v>
      </c>
      <c r="AH6" s="77">
        <f t="shared" si="2"/>
        <v>104.65</v>
      </c>
      <c r="AI6" s="69" t="str">
        <f>IF(AI7="","",IF(AI7="-","【-】","【"&amp;SUBSTITUTE(TEXT(AI7,"#,##0.00"),"-","△")&amp;"】"))</f>
        <v>【105.36】</v>
      </c>
      <c r="AJ6" s="69">
        <f t="shared" ref="AJ6:AS6" si="3">IF(AJ7="",NA(),AJ7)</f>
        <v>0</v>
      </c>
      <c r="AK6" s="69">
        <f t="shared" si="3"/>
        <v>0</v>
      </c>
      <c r="AL6" s="69">
        <f t="shared" si="3"/>
        <v>0</v>
      </c>
      <c r="AM6" s="69">
        <f t="shared" si="3"/>
        <v>0</v>
      </c>
      <c r="AN6" s="69">
        <f t="shared" si="3"/>
        <v>0</v>
      </c>
      <c r="AO6" s="77">
        <f t="shared" si="3"/>
        <v>25.86</v>
      </c>
      <c r="AP6" s="77">
        <f t="shared" si="3"/>
        <v>25.76</v>
      </c>
      <c r="AQ6" s="77">
        <f t="shared" si="3"/>
        <v>26.07</v>
      </c>
      <c r="AR6" s="77">
        <f t="shared" si="3"/>
        <v>26.89</v>
      </c>
      <c r="AS6" s="77">
        <f t="shared" si="3"/>
        <v>23.18</v>
      </c>
      <c r="AT6" s="69" t="str">
        <f>IF(AT7="","",IF(AT7="-","【-】","【"&amp;SUBSTITUTE(TEXT(AT7,"#,##0.00"),"-","△")&amp;"】"))</f>
        <v>【3.12】</v>
      </c>
      <c r="AU6" s="77">
        <f t="shared" ref="AU6:BD6" si="4">IF(AU7="",NA(),AU7)</f>
        <v>13.22</v>
      </c>
      <c r="AV6" s="77">
        <f t="shared" si="4"/>
        <v>23.76</v>
      </c>
      <c r="AW6" s="77">
        <f t="shared" si="4"/>
        <v>39.21</v>
      </c>
      <c r="AX6" s="77">
        <f t="shared" si="4"/>
        <v>58.94</v>
      </c>
      <c r="AY6" s="77">
        <f t="shared" si="4"/>
        <v>47.35</v>
      </c>
      <c r="AZ6" s="77">
        <f t="shared" si="4"/>
        <v>58.23</v>
      </c>
      <c r="BA6" s="77">
        <f t="shared" si="4"/>
        <v>65.56</v>
      </c>
      <c r="BB6" s="77">
        <f t="shared" si="4"/>
        <v>65.87</v>
      </c>
      <c r="BC6" s="77">
        <f t="shared" si="4"/>
        <v>77.260000000000005</v>
      </c>
      <c r="BD6" s="77">
        <f t="shared" si="4"/>
        <v>80.010000000000005</v>
      </c>
      <c r="BE6" s="69" t="str">
        <f>IF(BE7="","",IF(BE7="-","【-】","【"&amp;SUBSTITUTE(TEXT(BE7,"#,##0.00"),"-","△")&amp;"】"))</f>
        <v>【82.75】</v>
      </c>
      <c r="BF6" s="77">
        <f t="shared" ref="BF6:BO6" si="5">IF(BF7="",NA(),BF7)</f>
        <v>1387.01</v>
      </c>
      <c r="BG6" s="77">
        <f t="shared" si="5"/>
        <v>1236.1600000000001</v>
      </c>
      <c r="BH6" s="77">
        <f t="shared" si="5"/>
        <v>1317.12</v>
      </c>
      <c r="BI6" s="77">
        <f t="shared" si="5"/>
        <v>1269.01</v>
      </c>
      <c r="BJ6" s="77">
        <f t="shared" si="5"/>
        <v>1183.1300000000001</v>
      </c>
      <c r="BK6" s="77">
        <f t="shared" si="5"/>
        <v>812.92</v>
      </c>
      <c r="BL6" s="77">
        <f t="shared" si="5"/>
        <v>765.48</v>
      </c>
      <c r="BM6" s="77">
        <f t="shared" si="5"/>
        <v>742.08</v>
      </c>
      <c r="BN6" s="77">
        <f t="shared" si="5"/>
        <v>730.84</v>
      </c>
      <c r="BO6" s="77">
        <f t="shared" si="5"/>
        <v>706.45</v>
      </c>
      <c r="BP6" s="69" t="str">
        <f>IF(BP7="","",IF(BP7="-","【-】","【"&amp;SUBSTITUTE(TEXT(BP7,"#,##0.00"),"-","△")&amp;"】"))</f>
        <v>【602.56】</v>
      </c>
      <c r="BQ6" s="77">
        <f t="shared" ref="BQ6:BZ6" si="6">IF(BQ7="",NA(),BQ7)</f>
        <v>92.01</v>
      </c>
      <c r="BR6" s="77">
        <f t="shared" si="6"/>
        <v>91.88</v>
      </c>
      <c r="BS6" s="77">
        <f t="shared" si="6"/>
        <v>89.59</v>
      </c>
      <c r="BT6" s="77">
        <f t="shared" si="6"/>
        <v>91.75</v>
      </c>
      <c r="BU6" s="77">
        <f t="shared" si="6"/>
        <v>87.41</v>
      </c>
      <c r="BV6" s="77">
        <f t="shared" si="6"/>
        <v>85.4</v>
      </c>
      <c r="BW6" s="77">
        <f t="shared" si="6"/>
        <v>87.8</v>
      </c>
      <c r="BX6" s="77">
        <f t="shared" si="6"/>
        <v>86.51</v>
      </c>
      <c r="BY6" s="77">
        <f t="shared" si="6"/>
        <v>89.17</v>
      </c>
      <c r="BZ6" s="77">
        <f t="shared" si="6"/>
        <v>85.67</v>
      </c>
      <c r="CA6" s="69" t="str">
        <f>IF(CA7="","",IF(CA7="-","【-】","【"&amp;SUBSTITUTE(TEXT(CA7,"#,##0.00"),"-","△")&amp;"】"))</f>
        <v>【97.94】</v>
      </c>
      <c r="CB6" s="77">
        <f t="shared" ref="CB6:CK6" si="7">IF(CB7="",NA(),CB7)</f>
        <v>150</v>
      </c>
      <c r="CC6" s="77">
        <f t="shared" si="7"/>
        <v>150</v>
      </c>
      <c r="CD6" s="77">
        <f t="shared" si="7"/>
        <v>153.76</v>
      </c>
      <c r="CE6" s="77">
        <f t="shared" si="7"/>
        <v>150</v>
      </c>
      <c r="CF6" s="77">
        <f t="shared" si="7"/>
        <v>157.66999999999999</v>
      </c>
      <c r="CG6" s="77">
        <f t="shared" si="7"/>
        <v>188.57</v>
      </c>
      <c r="CH6" s="77">
        <f t="shared" si="7"/>
        <v>187.69</v>
      </c>
      <c r="CI6" s="77">
        <f t="shared" si="7"/>
        <v>188.24</v>
      </c>
      <c r="CJ6" s="77">
        <f t="shared" si="7"/>
        <v>184.85</v>
      </c>
      <c r="CK6" s="77">
        <f t="shared" si="7"/>
        <v>194.78</v>
      </c>
      <c r="CL6" s="69" t="str">
        <f>IF(CL7="","",IF(CL7="-","【-】","【"&amp;SUBSTITUTE(TEXT(CL7,"#,##0.00"),"-","△")&amp;"】"))</f>
        <v>【140.98】</v>
      </c>
      <c r="CM6" s="77">
        <f t="shared" ref="CM6:CV6" si="8">IF(CM7="",NA(),CM7)</f>
        <v>61.81</v>
      </c>
      <c r="CN6" s="77">
        <f t="shared" si="8"/>
        <v>57.86</v>
      </c>
      <c r="CO6" s="77">
        <f t="shared" si="8"/>
        <v>75.97</v>
      </c>
      <c r="CP6" s="77">
        <f t="shared" si="8"/>
        <v>66.77</v>
      </c>
      <c r="CQ6" s="77">
        <f t="shared" si="8"/>
        <v>65.42</v>
      </c>
      <c r="CR6" s="77">
        <f t="shared" si="8"/>
        <v>55.84</v>
      </c>
      <c r="CS6" s="77">
        <f t="shared" si="8"/>
        <v>55.78</v>
      </c>
      <c r="CT6" s="77">
        <f t="shared" si="8"/>
        <v>54.86</v>
      </c>
      <c r="CU6" s="77">
        <f t="shared" si="8"/>
        <v>55.04</v>
      </c>
      <c r="CV6" s="77">
        <f t="shared" si="8"/>
        <v>53.26</v>
      </c>
      <c r="CW6" s="69" t="str">
        <f>IF(CW7="","",IF(CW7="-","【-】","【"&amp;SUBSTITUTE(TEXT(CW7,"#,##0.00"),"-","△")&amp;"】"))</f>
        <v>【60.13】</v>
      </c>
      <c r="CX6" s="77">
        <f t="shared" ref="CX6:DG6" si="9">IF(CX7="",NA(),CX7)</f>
        <v>84.51</v>
      </c>
      <c r="CY6" s="77">
        <f t="shared" si="9"/>
        <v>86.32</v>
      </c>
      <c r="CZ6" s="77">
        <f t="shared" si="9"/>
        <v>88.67</v>
      </c>
      <c r="DA6" s="77">
        <f t="shared" si="9"/>
        <v>89.15</v>
      </c>
      <c r="DB6" s="77">
        <f t="shared" si="9"/>
        <v>89.21</v>
      </c>
      <c r="DC6" s="77">
        <f t="shared" si="9"/>
        <v>92.34</v>
      </c>
      <c r="DD6" s="77">
        <f t="shared" si="9"/>
        <v>91.78</v>
      </c>
      <c r="DE6" s="77">
        <f t="shared" si="9"/>
        <v>91.37</v>
      </c>
      <c r="DF6" s="77">
        <f t="shared" si="9"/>
        <v>91.92</v>
      </c>
      <c r="DG6" s="77">
        <f t="shared" si="9"/>
        <v>91.12</v>
      </c>
      <c r="DH6" s="69" t="str">
        <f>IF(DH7="","",IF(DH7="-","【-】","【"&amp;SUBSTITUTE(TEXT(DH7,"#,##0.00"),"-","△")&amp;"】"))</f>
        <v>【96.00】</v>
      </c>
      <c r="DI6" s="77">
        <f t="shared" ref="DI6:DR6" si="10">IF(DI7="",NA(),DI7)</f>
        <v>4.57</v>
      </c>
      <c r="DJ6" s="77">
        <f t="shared" si="10"/>
        <v>9.14</v>
      </c>
      <c r="DK6" s="77">
        <f t="shared" si="10"/>
        <v>13.11</v>
      </c>
      <c r="DL6" s="77">
        <f t="shared" si="10"/>
        <v>16.91</v>
      </c>
      <c r="DM6" s="77">
        <f t="shared" si="10"/>
        <v>20.84</v>
      </c>
      <c r="DN6" s="77">
        <f t="shared" si="10"/>
        <v>25.37</v>
      </c>
      <c r="DO6" s="77">
        <f t="shared" si="10"/>
        <v>26.89</v>
      </c>
      <c r="DP6" s="77">
        <f t="shared" si="10"/>
        <v>29.42</v>
      </c>
      <c r="DQ6" s="77">
        <f t="shared" si="10"/>
        <v>31.14</v>
      </c>
      <c r="DR6" s="77">
        <f t="shared" si="10"/>
        <v>33.11</v>
      </c>
      <c r="DS6" s="69" t="str">
        <f>IF(DS7="","",IF(DS7="-","【-】","【"&amp;SUBSTITUTE(TEXT(DS7,"#,##0.00"),"-","△")&amp;"】"))</f>
        <v>【42.20】</v>
      </c>
      <c r="DT6" s="69">
        <f t="shared" ref="DT6:EC6" si="11">IF(DT7="",NA(),DT7)</f>
        <v>0</v>
      </c>
      <c r="DU6" s="69">
        <f t="shared" si="11"/>
        <v>0</v>
      </c>
      <c r="DV6" s="69">
        <f t="shared" si="11"/>
        <v>0</v>
      </c>
      <c r="DW6" s="69">
        <f t="shared" si="11"/>
        <v>0</v>
      </c>
      <c r="DX6" s="69">
        <f t="shared" si="11"/>
        <v>0</v>
      </c>
      <c r="DY6" s="77">
        <f t="shared" si="11"/>
        <v>0.54</v>
      </c>
      <c r="DZ6" s="77">
        <f t="shared" si="11"/>
        <v>0.75</v>
      </c>
      <c r="EA6" s="77">
        <f t="shared" si="11"/>
        <v>0.74</v>
      </c>
      <c r="EB6" s="77">
        <f t="shared" si="11"/>
        <v>0.76</v>
      </c>
      <c r="EC6" s="77">
        <f t="shared" si="11"/>
        <v>0.94</v>
      </c>
      <c r="ED6" s="69" t="str">
        <f>IF(ED7="","",IF(ED7="-","【-】","【"&amp;SUBSTITUTE(TEXT(ED7,"#,##0.00"),"-","△")&amp;"】"))</f>
        <v>【9.46】</v>
      </c>
      <c r="EE6" s="69">
        <f t="shared" ref="EE6:EN6" si="12">IF(EE7="",NA(),EE7)</f>
        <v>0</v>
      </c>
      <c r="EF6" s="69">
        <f t="shared" si="12"/>
        <v>0</v>
      </c>
      <c r="EG6" s="69">
        <f t="shared" si="12"/>
        <v>0</v>
      </c>
      <c r="EH6" s="69">
        <f t="shared" si="12"/>
        <v>0</v>
      </c>
      <c r="EI6" s="69">
        <f t="shared" si="12"/>
        <v>0</v>
      </c>
      <c r="EJ6" s="77">
        <f t="shared" si="12"/>
        <v>9.e-002</v>
      </c>
      <c r="EK6" s="77">
        <f t="shared" si="12"/>
        <v>0.1</v>
      </c>
      <c r="EL6" s="77">
        <f t="shared" si="12"/>
        <v>7.0000000000000007e-002</v>
      </c>
      <c r="EM6" s="77">
        <f t="shared" si="12"/>
        <v>6.e-002</v>
      </c>
      <c r="EN6" s="77">
        <f t="shared" si="12"/>
        <v>7.0000000000000007e-002</v>
      </c>
      <c r="EO6" s="69" t="str">
        <f>IF(EO7="","",IF(EO7="-","【-】","【"&amp;SUBSTITUTE(TEXT(EO7,"#,##0.00"),"-","△")&amp;"】"))</f>
        <v>【0.19】</v>
      </c>
    </row>
    <row r="7" spans="1:148" s="55" customFormat="1">
      <c r="A7" s="56"/>
      <c r="B7" s="62">
        <v>2024</v>
      </c>
      <c r="C7" s="62">
        <v>72095</v>
      </c>
      <c r="D7" s="62">
        <v>46</v>
      </c>
      <c r="E7" s="62">
        <v>17</v>
      </c>
      <c r="F7" s="62">
        <v>1</v>
      </c>
      <c r="G7" s="62">
        <v>0</v>
      </c>
      <c r="H7" s="62" t="s">
        <v>96</v>
      </c>
      <c r="I7" s="62" t="s">
        <v>97</v>
      </c>
      <c r="J7" s="62" t="s">
        <v>98</v>
      </c>
      <c r="K7" s="62" t="s">
        <v>99</v>
      </c>
      <c r="L7" s="62" t="s">
        <v>77</v>
      </c>
      <c r="M7" s="62" t="s">
        <v>100</v>
      </c>
      <c r="N7" s="70" t="s">
        <v>101</v>
      </c>
      <c r="O7" s="70">
        <v>67.459999999999994</v>
      </c>
      <c r="P7" s="70">
        <v>53.08</v>
      </c>
      <c r="Q7" s="70">
        <v>72.5</v>
      </c>
      <c r="R7" s="70">
        <v>2860</v>
      </c>
      <c r="S7" s="70">
        <v>32261</v>
      </c>
      <c r="T7" s="70">
        <v>197.79</v>
      </c>
      <c r="U7" s="70">
        <v>163.11000000000001</v>
      </c>
      <c r="V7" s="70">
        <v>16973</v>
      </c>
      <c r="W7" s="70">
        <v>7.92</v>
      </c>
      <c r="X7" s="70">
        <v>2143.06</v>
      </c>
      <c r="Y7" s="70">
        <v>103.12</v>
      </c>
      <c r="Z7" s="70">
        <v>104.31</v>
      </c>
      <c r="AA7" s="70">
        <v>102.01</v>
      </c>
      <c r="AB7" s="70">
        <v>102.18</v>
      </c>
      <c r="AC7" s="70">
        <v>101.97</v>
      </c>
      <c r="AD7" s="70">
        <v>105.41</v>
      </c>
      <c r="AE7" s="70">
        <v>104.64</v>
      </c>
      <c r="AF7" s="70">
        <v>105.35</v>
      </c>
      <c r="AG7" s="70">
        <v>106.8</v>
      </c>
      <c r="AH7" s="70">
        <v>104.65</v>
      </c>
      <c r="AI7" s="70">
        <v>105.36</v>
      </c>
      <c r="AJ7" s="70">
        <v>0</v>
      </c>
      <c r="AK7" s="70">
        <v>0</v>
      </c>
      <c r="AL7" s="70">
        <v>0</v>
      </c>
      <c r="AM7" s="70">
        <v>0</v>
      </c>
      <c r="AN7" s="70">
        <v>0</v>
      </c>
      <c r="AO7" s="70">
        <v>25.86</v>
      </c>
      <c r="AP7" s="70">
        <v>25.76</v>
      </c>
      <c r="AQ7" s="70">
        <v>26.07</v>
      </c>
      <c r="AR7" s="70">
        <v>26.89</v>
      </c>
      <c r="AS7" s="70">
        <v>23.18</v>
      </c>
      <c r="AT7" s="70">
        <v>3.12</v>
      </c>
      <c r="AU7" s="70">
        <v>13.22</v>
      </c>
      <c r="AV7" s="70">
        <v>23.76</v>
      </c>
      <c r="AW7" s="70">
        <v>39.21</v>
      </c>
      <c r="AX7" s="70">
        <v>58.94</v>
      </c>
      <c r="AY7" s="70">
        <v>47.35</v>
      </c>
      <c r="AZ7" s="70">
        <v>58.23</v>
      </c>
      <c r="BA7" s="70">
        <v>65.56</v>
      </c>
      <c r="BB7" s="70">
        <v>65.87</v>
      </c>
      <c r="BC7" s="70">
        <v>77.260000000000005</v>
      </c>
      <c r="BD7" s="70">
        <v>80.010000000000005</v>
      </c>
      <c r="BE7" s="70">
        <v>82.75</v>
      </c>
      <c r="BF7" s="70">
        <v>1387.01</v>
      </c>
      <c r="BG7" s="70">
        <v>1236.1600000000001</v>
      </c>
      <c r="BH7" s="70">
        <v>1317.12</v>
      </c>
      <c r="BI7" s="70">
        <v>1269.01</v>
      </c>
      <c r="BJ7" s="70">
        <v>1183.1300000000001</v>
      </c>
      <c r="BK7" s="70">
        <v>812.92</v>
      </c>
      <c r="BL7" s="70">
        <v>765.48</v>
      </c>
      <c r="BM7" s="70">
        <v>742.08</v>
      </c>
      <c r="BN7" s="70">
        <v>730.84</v>
      </c>
      <c r="BO7" s="70">
        <v>706.45</v>
      </c>
      <c r="BP7" s="70">
        <v>602.55999999999995</v>
      </c>
      <c r="BQ7" s="70">
        <v>92.01</v>
      </c>
      <c r="BR7" s="70">
        <v>91.88</v>
      </c>
      <c r="BS7" s="70">
        <v>89.59</v>
      </c>
      <c r="BT7" s="70">
        <v>91.75</v>
      </c>
      <c r="BU7" s="70">
        <v>87.41</v>
      </c>
      <c r="BV7" s="70">
        <v>85.4</v>
      </c>
      <c r="BW7" s="70">
        <v>87.8</v>
      </c>
      <c r="BX7" s="70">
        <v>86.51</v>
      </c>
      <c r="BY7" s="70">
        <v>89.17</v>
      </c>
      <c r="BZ7" s="70">
        <v>85.67</v>
      </c>
      <c r="CA7" s="70">
        <v>97.94</v>
      </c>
      <c r="CB7" s="70">
        <v>150</v>
      </c>
      <c r="CC7" s="70">
        <v>150</v>
      </c>
      <c r="CD7" s="70">
        <v>153.76</v>
      </c>
      <c r="CE7" s="70">
        <v>150</v>
      </c>
      <c r="CF7" s="70">
        <v>157.66999999999999</v>
      </c>
      <c r="CG7" s="70">
        <v>188.57</v>
      </c>
      <c r="CH7" s="70">
        <v>187.69</v>
      </c>
      <c r="CI7" s="70">
        <v>188.24</v>
      </c>
      <c r="CJ7" s="70">
        <v>184.85</v>
      </c>
      <c r="CK7" s="70">
        <v>194.78</v>
      </c>
      <c r="CL7" s="70">
        <v>140.97999999999999</v>
      </c>
      <c r="CM7" s="70">
        <v>61.81</v>
      </c>
      <c r="CN7" s="70">
        <v>57.86</v>
      </c>
      <c r="CO7" s="70">
        <v>75.97</v>
      </c>
      <c r="CP7" s="70">
        <v>66.77</v>
      </c>
      <c r="CQ7" s="70">
        <v>65.42</v>
      </c>
      <c r="CR7" s="70">
        <v>55.84</v>
      </c>
      <c r="CS7" s="70">
        <v>55.78</v>
      </c>
      <c r="CT7" s="70">
        <v>54.86</v>
      </c>
      <c r="CU7" s="70">
        <v>55.04</v>
      </c>
      <c r="CV7" s="70">
        <v>53.26</v>
      </c>
      <c r="CW7" s="70">
        <v>60.13</v>
      </c>
      <c r="CX7" s="70">
        <v>84.51</v>
      </c>
      <c r="CY7" s="70">
        <v>86.32</v>
      </c>
      <c r="CZ7" s="70">
        <v>88.67</v>
      </c>
      <c r="DA7" s="70">
        <v>89.15</v>
      </c>
      <c r="DB7" s="70">
        <v>89.21</v>
      </c>
      <c r="DC7" s="70">
        <v>92.34</v>
      </c>
      <c r="DD7" s="70">
        <v>91.78</v>
      </c>
      <c r="DE7" s="70">
        <v>91.37</v>
      </c>
      <c r="DF7" s="70">
        <v>91.92</v>
      </c>
      <c r="DG7" s="70">
        <v>91.12</v>
      </c>
      <c r="DH7" s="70">
        <v>96</v>
      </c>
      <c r="DI7" s="70">
        <v>4.57</v>
      </c>
      <c r="DJ7" s="70">
        <v>9.14</v>
      </c>
      <c r="DK7" s="70">
        <v>13.11</v>
      </c>
      <c r="DL7" s="70">
        <v>16.91</v>
      </c>
      <c r="DM7" s="70">
        <v>20.84</v>
      </c>
      <c r="DN7" s="70">
        <v>25.37</v>
      </c>
      <c r="DO7" s="70">
        <v>26.89</v>
      </c>
      <c r="DP7" s="70">
        <v>29.42</v>
      </c>
      <c r="DQ7" s="70">
        <v>31.14</v>
      </c>
      <c r="DR7" s="70">
        <v>33.11</v>
      </c>
      <c r="DS7" s="70">
        <v>42.2</v>
      </c>
      <c r="DT7" s="70">
        <v>0</v>
      </c>
      <c r="DU7" s="70">
        <v>0</v>
      </c>
      <c r="DV7" s="70">
        <v>0</v>
      </c>
      <c r="DW7" s="70">
        <v>0</v>
      </c>
      <c r="DX7" s="70">
        <v>0</v>
      </c>
      <c r="DY7" s="70">
        <v>0.54</v>
      </c>
      <c r="DZ7" s="70">
        <v>0.75</v>
      </c>
      <c r="EA7" s="70">
        <v>0.74</v>
      </c>
      <c r="EB7" s="70">
        <v>0.76</v>
      </c>
      <c r="EC7" s="70">
        <v>0.94</v>
      </c>
      <c r="ED7" s="70">
        <v>9.4600000000000009</v>
      </c>
      <c r="EE7" s="70">
        <v>0</v>
      </c>
      <c r="EF7" s="70">
        <v>0</v>
      </c>
      <c r="EG7" s="70">
        <v>0</v>
      </c>
      <c r="EH7" s="70">
        <v>0</v>
      </c>
      <c r="EI7" s="70">
        <v>0</v>
      </c>
      <c r="EJ7" s="70">
        <v>9.e-002</v>
      </c>
      <c r="EK7" s="70">
        <v>0.1</v>
      </c>
      <c r="EL7" s="70">
        <v>7.0000000000000007e-002</v>
      </c>
      <c r="EM7" s="70">
        <v>6.e-002</v>
      </c>
      <c r="EN7" s="70">
        <v>7.0000000000000007e-002</v>
      </c>
      <c r="EO7" s="70">
        <v>0.19</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2025-12-23T05:57:24Z</dcterms:created>
  <dcterms:modified xsi:type="dcterms:W3CDTF">2026-02-03T04:51:13Z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2026-02-03T04:51:13Z</vt:filetime>
  </property>
</Properties>
</file>