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h3RhIzjHoHdoV4M0uTAiV26dTpz2I/vYOMLiUpGm5mqDltHBSycwfvWmJcCoDJv9K8DpeNWaBVHA5WadMzcmA==" workbookSaltValue="a7hxLZbtRj8AFoc/ZGA8C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<sst xmlns="http://schemas.openxmlformats.org/spreadsheetml/2006/main" xmlns:r="http://schemas.openxmlformats.org/officeDocument/2006/relationships" count="114" uniqueCount="114">
  <si>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</si>
  <si>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</si>
  <si>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</si>
  <si>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</si>
  <si>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</si>
  <si>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</si>
  <si>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</si>
  <si>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</si>
  <si>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</si>
  <si>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</si>
  <si>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</si>
  <si>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</si>
  <si>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</si>
  <si>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</si>
  <si>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</si>
  <si>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</si>
  <si>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</si>
  <si>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</si>
  <si>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</si>
  <si>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</si>
  <si>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</si>
  <si>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</si>
  <si>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</si>
  <si>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</si>
  <si>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</si>
  <si>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</si>
  <si>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</si>
  <si>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</si>
  <si>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</si>
  <si>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</si>
  <si>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</si>
  <si>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</si>
  <si>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</si>
  <si>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</si>
  <si>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</si>
  <si>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</si>
  <si>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</si>
  <si>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</si>
  <si>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</si>
  <si>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</si>
  <si>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</si>
  <si>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福島県　白河市</t>
  </si>
  <si>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</si>
  <si>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</si>
  <si>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</si>
  <si>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</si>
  <si>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</si>
  <si>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</si>
  <si>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</si>
  <si>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</si>
  <si>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</si>
  <si>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</si>
  <si>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</si>
  <si>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</si>
  <si>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</si>
  <si>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</si>
  <si>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</si>
  <si>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</si>
  <si>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</si>
  <si>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</si>
  <si>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</si>
  <si>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</si>
  <si>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</si>
  <si>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</si>
  <si>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</si>
  <si>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</si>
  <si>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</si>
  <si>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</si>
  <si>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</si>
  <si>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　施設設備の老朽化等による更新や改築の費用が増加する見込みにより、ストックマネジメント計画に基づく適切な施設管理を行い、施設全体のコスト縮減に努めている。</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</si>
  <si>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</si>
  <si>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</si>
  <si>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</si>
  <si>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</si>
  <si>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</si>
  <si>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</si>
  <si>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</si>
  <si>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</si>
  <si>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</si>
  <si>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</si>
  <si>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</si>
  <si>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</si>
  <si>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</si>
  <si>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</si>
  <si>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</si>
  <si>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</si>
  <si>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</si>
  <si>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</si>
  <si>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</si>
  <si>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</si>
  <si>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</si>
  <si>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</si>
  <si>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</si>
  <si>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</si>
  <si>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</si>
  <si>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</si>
  <si>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</si>
  <si>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</si>
  <si>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</si>
  <si>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</si>
  <si>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</si>
  <si>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</si>
  <si>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</si>
  <si>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</si>
  <si>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</si>
  <si>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</si>
  <si>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</si>
  <si>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</si>
  <si>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</si>
  <si>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</si>
  <si>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</si>
  <si>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</si>
  <si>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面的整備が完了したが、今後は、施設等の老朽化に伴う更新費用の増加や人口減少に伴う使用料収入の減少により、汚水処理施設に係る事業運営の厳しさを増すことが予測されるため、更なる効率的な事業運営が必要となる。
　ストックマネジメント計画に基づき適切な施設整備を行うとともに、料金改定を行い経営改善に努める。</t>
    <rPh sb="2" eb="3">
      <t>テキ</t>
    </rPh>
    <phoneticPr fontId="1"/>
  </si>
  <si>
    <t>①経常収支比率：100％を超えた黒字であるが、一般会計からの補助金で賄っている状況から、健全な経営状態とは言えない。
③流動比率：債務に対する支払い能力が年々増加しているが、100％を下回っていることから、支払い能力を高めるために、維持管理のコスト抑制や適正な使用料収入を確保するなど、経営改善を図る必要がある。
④企業債残高対事業規模比率：元利償還は令和元年度をピークとなっており、減少していく見込みであるものの、施設設備の老朽化等による更新や改築の費用が増加する見込みのため、企業債が収入規模に見合っているのか注視する必要がある。
⑤経費回収率：類似団体と比較して回収率が低いため、汚水処理にかかる費用を抑えつつ、適正な使用料収入を確保する必要がある。
⑥汚水処理原価：類似団体と比較して原価が高いため、維持管理のコスト縮減や管路の不明水対策、接続率の向上などの有収水量を増加させる取り組みにより、効率性を高めることが必要となる。
⑦⑧施設利用率・水洗化率：共に平均値を上回るものの100％に達していないことから、引き続き接続率の向上に取り組む。</t>
    <rPh sb="128" eb="130">
      <t>テキセイ</t>
    </rPh>
    <rPh sb="131" eb="134">
      <t>シヨウリョウ</t>
    </rPh>
    <rPh sb="134" eb="136">
      <t>シュウニュウ</t>
    </rPh>
    <rPh sb="137" eb="139">
      <t>カクホ</t>
    </rPh>
    <rPh sb="259" eb="261">
      <t>チュウシ</t>
    </rPh>
    <rPh sb="278" eb="282">
      <t>ルイジダンタイ</t>
    </rPh>
    <rPh sb="283" eb="285">
      <t>ヒカク</t>
    </rPh>
    <rPh sb="287" eb="290">
      <t>カイシュウリツ</t>
    </rPh>
    <rPh sb="291" eb="292">
      <t>ヒク</t>
    </rPh>
    <rPh sb="350" eb="352">
      <t>ゲンカ</t>
    </rPh>
    <rPh sb="353" eb="354">
      <t>タカ</t>
    </rPh>
    <rPh sb="397" eb="398">
      <t>ト</t>
    </rPh>
    <rPh sb="399" eb="400">
      <t>ク</t>
    </rPh>
    <rPh sb="405" eb="407">
      <t>コウリツ</t>
    </rPh>
    <rPh sb="407" eb="408">
      <t>セイ</t>
    </rPh>
    <rPh sb="409" eb="410">
      <t>タカ</t>
    </rPh>
    <rPh sb="415" eb="417">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</si>
</sst>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1.e-002</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1.65</c:v>
                </c:pt>
                <c:pt idx="1">
                  <c:v>0.14000000000000001</c:v>
                </c:pt>
                <c:pt idx="2">
                  <c:v>9.e-002</c:v>
                </c:pt>
                <c:pt idx="3">
                  <c:v>6.e-002</c:v>
                </c:pt>
                <c:pt idx="4">
                  <c:v>8.e-002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70.760000000000005</c:v>
                </c:pt>
                <c:pt idx="1">
                  <c:v>73.599999999999994</c:v>
                </c:pt>
                <c:pt idx="2">
                  <c:v>72.61</c:v>
                </c:pt>
                <c:pt idx="3">
                  <c:v>72.44</c:v>
                </c:pt>
                <c:pt idx="4">
                  <c:v>66.900000000000006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50.53</c:v>
                </c:pt>
                <c:pt idx="1">
                  <c:v>51.42</c:v>
                </c:pt>
                <c:pt idx="2">
                  <c:v>57.32</c:v>
                </c:pt>
                <c:pt idx="3">
                  <c:v>63.71</c:v>
                </c:pt>
                <c:pt idx="4">
                  <c:v>64.95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96.96</c:v>
                </c:pt>
                <c:pt idx="1">
                  <c:v>98.8</c:v>
                </c:pt>
                <c:pt idx="2">
                  <c:v>95.1</c:v>
                </c:pt>
                <c:pt idx="3">
                  <c:v>94.58</c:v>
                </c:pt>
                <c:pt idx="4">
                  <c:v>95.3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82.08</c:v>
                </c:pt>
                <c:pt idx="1">
                  <c:v>81.34</c:v>
                </c:pt>
                <c:pt idx="2">
                  <c:v>85.96</c:v>
                </c:pt>
                <c:pt idx="3">
                  <c:v>92.89</c:v>
                </c:pt>
                <c:pt idx="4">
                  <c:v>93.08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103.44</c:v>
                </c:pt>
                <c:pt idx="1">
                  <c:v>102.61</c:v>
                </c:pt>
                <c:pt idx="2">
                  <c:v>105.6</c:v>
                </c:pt>
                <c:pt idx="3">
                  <c:v>110.7</c:v>
                </c:pt>
                <c:pt idx="4">
                  <c:v>106.56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107.21</c:v>
                </c:pt>
                <c:pt idx="1">
                  <c:v>107.08</c:v>
                </c:pt>
                <c:pt idx="2">
                  <c:v>109.58</c:v>
                </c:pt>
                <c:pt idx="3">
                  <c:v>107.64</c:v>
                </c:pt>
                <c:pt idx="4">
                  <c:v>106.35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3.13</c:v>
                </c:pt>
                <c:pt idx="1">
                  <c:v>6.09</c:v>
                </c:pt>
                <c:pt idx="2">
                  <c:v>8.9600000000000009</c:v>
                </c:pt>
                <c:pt idx="3">
                  <c:v>11.84</c:v>
                </c:pt>
                <c:pt idx="4">
                  <c:v>14.68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12.7</c:v>
                </c:pt>
                <c:pt idx="1">
                  <c:v>14.65</c:v>
                </c:pt>
                <c:pt idx="2">
                  <c:v>19.96</c:v>
                </c:pt>
                <c:pt idx="3">
                  <c:v>29.93</c:v>
                </c:pt>
                <c:pt idx="4">
                  <c:v>31.89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0.1</c:v>
                </c:pt>
                <c:pt idx="2">
                  <c:v>0.83</c:v>
                </c:pt>
                <c:pt idx="3">
                  <c:v>2.74</c:v>
                </c:pt>
                <c:pt idx="4">
                  <c:v>3.24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43.71</c:v>
                </c:pt>
                <c:pt idx="1">
                  <c:v>45.94</c:v>
                </c:pt>
                <c:pt idx="2">
                  <c:v>5.35</c:v>
                </c:pt>
                <c:pt idx="3">
                  <c:v>5.61</c:v>
                </c:pt>
                <c:pt idx="4">
                  <c:v>6.26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15.78</c:v>
                </c:pt>
                <c:pt idx="1">
                  <c:v>21.73</c:v>
                </c:pt>
                <c:pt idx="2">
                  <c:v>34.42</c:v>
                </c:pt>
                <c:pt idx="3">
                  <c:v>47.17</c:v>
                </c:pt>
                <c:pt idx="4">
                  <c:v>65.48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40.67</c:v>
                </c:pt>
                <c:pt idx="1">
                  <c:v>47.7</c:v>
                </c:pt>
                <c:pt idx="2">
                  <c:v>59.45</c:v>
                </c:pt>
                <c:pt idx="3">
                  <c:v>76.319999999999993</c:v>
                </c:pt>
                <c:pt idx="4">
                  <c:v>80.33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1098.26</c:v>
                </c:pt>
                <c:pt idx="1">
                  <c:v>535.76</c:v>
                </c:pt>
                <c:pt idx="2">
                  <c:v>610.15</c:v>
                </c:pt>
                <c:pt idx="3">
                  <c:v>850.47</c:v>
                </c:pt>
                <c:pt idx="4">
                  <c:v>582.04999999999995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1050.51</c:v>
                </c:pt>
                <c:pt idx="1">
                  <c:v>1102.01</c:v>
                </c:pt>
                <c:pt idx="2">
                  <c:v>925.32</c:v>
                </c:pt>
                <c:pt idx="3">
                  <c:v>749.43</c:v>
                </c:pt>
                <c:pt idx="4">
                  <c:v>698.04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76.260000000000005</c:v>
                </c:pt>
                <c:pt idx="1">
                  <c:v>75.84</c:v>
                </c:pt>
                <c:pt idx="2">
                  <c:v>78.19</c:v>
                </c:pt>
                <c:pt idx="3">
                  <c:v>72.69</c:v>
                </c:pt>
                <c:pt idx="4">
                  <c:v>72.760000000000005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82.65</c:v>
                </c:pt>
                <c:pt idx="1">
                  <c:v>82.55</c:v>
                </c:pt>
                <c:pt idx="2">
                  <c:v>96.98</c:v>
                </c:pt>
                <c:pt idx="3">
                  <c:v>98.46</c:v>
                </c:pt>
                <c:pt idx="4">
                  <c:v>97.98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191.92</c:v>
                </c:pt>
                <c:pt idx="1">
                  <c:v>194.2</c:v>
                </c:pt>
                <c:pt idx="2">
                  <c:v>191.97</c:v>
                </c:pt>
                <c:pt idx="3">
                  <c:v>208.58</c:v>
                </c:pt>
                <c:pt idx="4">
                  <c:v>208.86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186.3</c:v>
                </c:pt>
                <c:pt idx="1">
                  <c:v>188.38</c:v>
                </c:pt>
                <c:pt idx="2">
                  <c:v>153.54</c:v>
                </c:pt>
                <c:pt idx="3">
                  <c:v>157.44999999999999</c:v>
                </c:pt>
                <c:pt idx="4">
                  <c:v>159.75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P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白河市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57085</v>
      </c>
      <c r="AM8" s="21"/>
      <c r="AN8" s="21"/>
      <c r="AO8" s="21"/>
      <c r="AP8" s="21"/>
      <c r="AQ8" s="21"/>
      <c r="AR8" s="21"/>
      <c r="AS8" s="21"/>
      <c r="AT8" s="7">
        <f>データ!T6</f>
        <v>305.32</v>
      </c>
      <c r="AU8" s="7"/>
      <c r="AV8" s="7"/>
      <c r="AW8" s="7"/>
      <c r="AX8" s="7"/>
      <c r="AY8" s="7"/>
      <c r="AZ8" s="7"/>
      <c r="BA8" s="7"/>
      <c r="BB8" s="7">
        <f>データ!U6</f>
        <v>186.97</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67.760000000000005</v>
      </c>
      <c r="J10" s="7"/>
      <c r="K10" s="7"/>
      <c r="L10" s="7"/>
      <c r="M10" s="7"/>
      <c r="N10" s="7"/>
      <c r="O10" s="7"/>
      <c r="P10" s="7">
        <f>データ!P6</f>
        <v>55.16</v>
      </c>
      <c r="Q10" s="7"/>
      <c r="R10" s="7"/>
      <c r="S10" s="7"/>
      <c r="T10" s="7"/>
      <c r="U10" s="7"/>
      <c r="V10" s="7"/>
      <c r="W10" s="7">
        <f>データ!Q6</f>
        <v>85.96</v>
      </c>
      <c r="X10" s="7"/>
      <c r="Y10" s="7"/>
      <c r="Z10" s="7"/>
      <c r="AA10" s="7"/>
      <c r="AB10" s="7"/>
      <c r="AC10" s="7"/>
      <c r="AD10" s="21">
        <f>データ!R6</f>
        <v>2838</v>
      </c>
      <c r="AE10" s="21"/>
      <c r="AF10" s="21"/>
      <c r="AG10" s="21"/>
      <c r="AH10" s="21"/>
      <c r="AI10" s="21"/>
      <c r="AJ10" s="21"/>
      <c r="AK10" s="2"/>
      <c r="AL10" s="21">
        <f>データ!V6</f>
        <v>31310</v>
      </c>
      <c r="AM10" s="21"/>
      <c r="AN10" s="21"/>
      <c r="AO10" s="21"/>
      <c r="AP10" s="21"/>
      <c r="AQ10" s="21"/>
      <c r="AR10" s="21"/>
      <c r="AS10" s="21"/>
      <c r="AT10" s="7">
        <f>データ!W6</f>
        <v>11.7</v>
      </c>
      <c r="AU10" s="7"/>
      <c r="AV10" s="7"/>
      <c r="AW10" s="7"/>
      <c r="AX10" s="7"/>
      <c r="AY10" s="7"/>
      <c r="AZ10" s="7"/>
      <c r="BA10" s="7"/>
      <c r="BB10" s="7">
        <f>データ!X6</f>
        <v>2676.07</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69</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32</v>
      </c>
      <c r="M84" s="12" t="s">
        <v>36</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fGSH5QGJBK1LPg8Vr9a9f4wnOV+jIfOVZxjZHZ+qO74RveHMBt7cohbrlhqHvKVk2e1lpOnKH1oDev7lT05Gw==" saltValue="xhlhM6Kh8ptWZWnOOCZa8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60</v>
      </c>
      <c r="D3" s="58" t="s">
        <v>39</v>
      </c>
      <c r="E3" s="58" t="s">
        <v>6</v>
      </c>
      <c r="F3" s="58" t="s">
        <v>5</v>
      </c>
      <c r="G3" s="58" t="s">
        <v>25</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70</v>
      </c>
      <c r="B5" s="60"/>
      <c r="C5" s="60"/>
      <c r="D5" s="60"/>
      <c r="E5" s="60"/>
      <c r="F5" s="60"/>
      <c r="G5" s="60"/>
      <c r="H5" s="66" t="s">
        <v>59</v>
      </c>
      <c r="I5" s="66" t="s">
        <v>71</v>
      </c>
      <c r="J5" s="66" t="s">
        <v>72</v>
      </c>
      <c r="K5" s="66" t="s">
        <v>73</v>
      </c>
      <c r="L5" s="66" t="s">
        <v>74</v>
      </c>
      <c r="M5" s="66" t="s">
        <v>7</v>
      </c>
      <c r="N5" s="66" t="s">
        <v>75</v>
      </c>
      <c r="O5" s="66" t="s">
        <v>76</v>
      </c>
      <c r="P5" s="66" t="s">
        <v>77</v>
      </c>
      <c r="Q5" s="66" t="s">
        <v>78</v>
      </c>
      <c r="R5" s="66" t="s">
        <v>79</v>
      </c>
      <c r="S5" s="66" t="s">
        <v>80</v>
      </c>
      <c r="T5" s="66" t="s">
        <v>81</v>
      </c>
      <c r="U5" s="66" t="s">
        <v>1</v>
      </c>
      <c r="V5" s="66" t="s">
        <v>82</v>
      </c>
      <c r="W5" s="66" t="s">
        <v>83</v>
      </c>
      <c r="X5" s="66" t="s">
        <v>84</v>
      </c>
      <c r="Y5" s="66" t="s">
        <v>85</v>
      </c>
      <c r="Z5" s="66" t="s">
        <v>86</v>
      </c>
      <c r="AA5" s="66" t="s">
        <v>87</v>
      </c>
      <c r="AB5" s="66" t="s">
        <v>88</v>
      </c>
      <c r="AC5" s="66" t="s">
        <v>89</v>
      </c>
      <c r="AD5" s="66" t="s">
        <v>90</v>
      </c>
      <c r="AE5" s="66" t="s">
        <v>92</v>
      </c>
      <c r="AF5" s="66" t="s">
        <v>93</v>
      </c>
      <c r="AG5" s="66" t="s">
        <v>94</v>
      </c>
      <c r="AH5" s="66" t="s">
        <v>95</v>
      </c>
      <c r="AI5" s="66" t="s">
        <v>46</v>
      </c>
      <c r="AJ5" s="66" t="s">
        <v>85</v>
      </c>
      <c r="AK5" s="66" t="s">
        <v>86</v>
      </c>
      <c r="AL5" s="66" t="s">
        <v>87</v>
      </c>
      <c r="AM5" s="66" t="s">
        <v>88</v>
      </c>
      <c r="AN5" s="66" t="s">
        <v>89</v>
      </c>
      <c r="AO5" s="66" t="s">
        <v>90</v>
      </c>
      <c r="AP5" s="66" t="s">
        <v>92</v>
      </c>
      <c r="AQ5" s="66" t="s">
        <v>93</v>
      </c>
      <c r="AR5" s="66" t="s">
        <v>94</v>
      </c>
      <c r="AS5" s="66" t="s">
        <v>95</v>
      </c>
      <c r="AT5" s="66" t="s">
        <v>91</v>
      </c>
      <c r="AU5" s="66" t="s">
        <v>85</v>
      </c>
      <c r="AV5" s="66" t="s">
        <v>86</v>
      </c>
      <c r="AW5" s="66" t="s">
        <v>87</v>
      </c>
      <c r="AX5" s="66" t="s">
        <v>88</v>
      </c>
      <c r="AY5" s="66" t="s">
        <v>89</v>
      </c>
      <c r="AZ5" s="66" t="s">
        <v>90</v>
      </c>
      <c r="BA5" s="66" t="s">
        <v>92</v>
      </c>
      <c r="BB5" s="66" t="s">
        <v>93</v>
      </c>
      <c r="BC5" s="66" t="s">
        <v>94</v>
      </c>
      <c r="BD5" s="66" t="s">
        <v>95</v>
      </c>
      <c r="BE5" s="66" t="s">
        <v>91</v>
      </c>
      <c r="BF5" s="66" t="s">
        <v>85</v>
      </c>
      <c r="BG5" s="66" t="s">
        <v>86</v>
      </c>
      <c r="BH5" s="66" t="s">
        <v>87</v>
      </c>
      <c r="BI5" s="66" t="s">
        <v>88</v>
      </c>
      <c r="BJ5" s="66" t="s">
        <v>89</v>
      </c>
      <c r="BK5" s="66" t="s">
        <v>90</v>
      </c>
      <c r="BL5" s="66" t="s">
        <v>92</v>
      </c>
      <c r="BM5" s="66" t="s">
        <v>93</v>
      </c>
      <c r="BN5" s="66" t="s">
        <v>94</v>
      </c>
      <c r="BO5" s="66" t="s">
        <v>95</v>
      </c>
      <c r="BP5" s="66" t="s">
        <v>91</v>
      </c>
      <c r="BQ5" s="66" t="s">
        <v>85</v>
      </c>
      <c r="BR5" s="66" t="s">
        <v>86</v>
      </c>
      <c r="BS5" s="66" t="s">
        <v>87</v>
      </c>
      <c r="BT5" s="66" t="s">
        <v>88</v>
      </c>
      <c r="BU5" s="66" t="s">
        <v>89</v>
      </c>
      <c r="BV5" s="66" t="s">
        <v>90</v>
      </c>
      <c r="BW5" s="66" t="s">
        <v>92</v>
      </c>
      <c r="BX5" s="66" t="s">
        <v>93</v>
      </c>
      <c r="BY5" s="66" t="s">
        <v>94</v>
      </c>
      <c r="BZ5" s="66" t="s">
        <v>95</v>
      </c>
      <c r="CA5" s="66" t="s">
        <v>91</v>
      </c>
      <c r="CB5" s="66" t="s">
        <v>85</v>
      </c>
      <c r="CC5" s="66" t="s">
        <v>86</v>
      </c>
      <c r="CD5" s="66" t="s">
        <v>87</v>
      </c>
      <c r="CE5" s="66" t="s">
        <v>88</v>
      </c>
      <c r="CF5" s="66" t="s">
        <v>89</v>
      </c>
      <c r="CG5" s="66" t="s">
        <v>90</v>
      </c>
      <c r="CH5" s="66" t="s">
        <v>92</v>
      </c>
      <c r="CI5" s="66" t="s">
        <v>93</v>
      </c>
      <c r="CJ5" s="66" t="s">
        <v>94</v>
      </c>
      <c r="CK5" s="66" t="s">
        <v>95</v>
      </c>
      <c r="CL5" s="66" t="s">
        <v>91</v>
      </c>
      <c r="CM5" s="66" t="s">
        <v>85</v>
      </c>
      <c r="CN5" s="66" t="s">
        <v>86</v>
      </c>
      <c r="CO5" s="66" t="s">
        <v>87</v>
      </c>
      <c r="CP5" s="66" t="s">
        <v>88</v>
      </c>
      <c r="CQ5" s="66" t="s">
        <v>89</v>
      </c>
      <c r="CR5" s="66" t="s">
        <v>90</v>
      </c>
      <c r="CS5" s="66" t="s">
        <v>92</v>
      </c>
      <c r="CT5" s="66" t="s">
        <v>93</v>
      </c>
      <c r="CU5" s="66" t="s">
        <v>94</v>
      </c>
      <c r="CV5" s="66" t="s">
        <v>95</v>
      </c>
      <c r="CW5" s="66" t="s">
        <v>91</v>
      </c>
      <c r="CX5" s="66" t="s">
        <v>85</v>
      </c>
      <c r="CY5" s="66" t="s">
        <v>86</v>
      </c>
      <c r="CZ5" s="66" t="s">
        <v>87</v>
      </c>
      <c r="DA5" s="66" t="s">
        <v>88</v>
      </c>
      <c r="DB5" s="66" t="s">
        <v>89</v>
      </c>
      <c r="DC5" s="66" t="s">
        <v>90</v>
      </c>
      <c r="DD5" s="66" t="s">
        <v>92</v>
      </c>
      <c r="DE5" s="66" t="s">
        <v>93</v>
      </c>
      <c r="DF5" s="66" t="s">
        <v>94</v>
      </c>
      <c r="DG5" s="66" t="s">
        <v>95</v>
      </c>
      <c r="DH5" s="66" t="s">
        <v>91</v>
      </c>
      <c r="DI5" s="66" t="s">
        <v>85</v>
      </c>
      <c r="DJ5" s="66" t="s">
        <v>86</v>
      </c>
      <c r="DK5" s="66" t="s">
        <v>87</v>
      </c>
      <c r="DL5" s="66" t="s">
        <v>88</v>
      </c>
      <c r="DM5" s="66" t="s">
        <v>89</v>
      </c>
      <c r="DN5" s="66" t="s">
        <v>90</v>
      </c>
      <c r="DO5" s="66" t="s">
        <v>92</v>
      </c>
      <c r="DP5" s="66" t="s">
        <v>93</v>
      </c>
      <c r="DQ5" s="66" t="s">
        <v>94</v>
      </c>
      <c r="DR5" s="66" t="s">
        <v>95</v>
      </c>
      <c r="DS5" s="66" t="s">
        <v>91</v>
      </c>
      <c r="DT5" s="66" t="s">
        <v>85</v>
      </c>
      <c r="DU5" s="66" t="s">
        <v>86</v>
      </c>
      <c r="DV5" s="66" t="s">
        <v>87</v>
      </c>
      <c r="DW5" s="66" t="s">
        <v>88</v>
      </c>
      <c r="DX5" s="66" t="s">
        <v>89</v>
      </c>
      <c r="DY5" s="66" t="s">
        <v>90</v>
      </c>
      <c r="DZ5" s="66" t="s">
        <v>92</v>
      </c>
      <c r="EA5" s="66" t="s">
        <v>93</v>
      </c>
      <c r="EB5" s="66" t="s">
        <v>94</v>
      </c>
      <c r="EC5" s="66" t="s">
        <v>95</v>
      </c>
      <c r="ED5" s="66" t="s">
        <v>91</v>
      </c>
      <c r="EE5" s="66" t="s">
        <v>85</v>
      </c>
      <c r="EF5" s="66" t="s">
        <v>86</v>
      </c>
      <c r="EG5" s="66" t="s">
        <v>87</v>
      </c>
      <c r="EH5" s="66" t="s">
        <v>88</v>
      </c>
      <c r="EI5" s="66" t="s">
        <v>89</v>
      </c>
      <c r="EJ5" s="66" t="s">
        <v>90</v>
      </c>
      <c r="EK5" s="66" t="s">
        <v>92</v>
      </c>
      <c r="EL5" s="66" t="s">
        <v>93</v>
      </c>
      <c r="EM5" s="66" t="s">
        <v>94</v>
      </c>
      <c r="EN5" s="66" t="s">
        <v>95</v>
      </c>
      <c r="EO5" s="66" t="s">
        <v>91</v>
      </c>
    </row>
    <row r="6" spans="1:148" s="55" customFormat="1">
      <c r="A6" s="56" t="s">
        <v>96</v>
      </c>
      <c r="B6" s="61">
        <f t="shared" ref="B6:X6" si="1">B7</f>
        <v>2024</v>
      </c>
      <c r="C6" s="61">
        <f t="shared" si="1"/>
        <v>72052</v>
      </c>
      <c r="D6" s="61">
        <f t="shared" si="1"/>
        <v>46</v>
      </c>
      <c r="E6" s="61">
        <f t="shared" si="1"/>
        <v>17</v>
      </c>
      <c r="F6" s="61">
        <f t="shared" si="1"/>
        <v>1</v>
      </c>
      <c r="G6" s="61">
        <f t="shared" si="1"/>
        <v>0</v>
      </c>
      <c r="H6" s="61" t="str">
        <f t="shared" si="1"/>
        <v>福島県　白河市</v>
      </c>
      <c r="I6" s="61" t="str">
        <f t="shared" si="1"/>
        <v>法適用</v>
      </c>
      <c r="J6" s="61" t="str">
        <f t="shared" si="1"/>
        <v>下水道事業</v>
      </c>
      <c r="K6" s="61" t="str">
        <f t="shared" si="1"/>
        <v>公共下水道</v>
      </c>
      <c r="L6" s="61" t="str">
        <f t="shared" si="1"/>
        <v>Bd1</v>
      </c>
      <c r="M6" s="61" t="str">
        <f t="shared" si="1"/>
        <v>非設置</v>
      </c>
      <c r="N6" s="69" t="str">
        <f t="shared" si="1"/>
        <v>-</v>
      </c>
      <c r="O6" s="69">
        <f t="shared" si="1"/>
        <v>67.760000000000005</v>
      </c>
      <c r="P6" s="69">
        <f t="shared" si="1"/>
        <v>55.16</v>
      </c>
      <c r="Q6" s="69">
        <f t="shared" si="1"/>
        <v>85.96</v>
      </c>
      <c r="R6" s="69">
        <f t="shared" si="1"/>
        <v>2838</v>
      </c>
      <c r="S6" s="69">
        <f t="shared" si="1"/>
        <v>57085</v>
      </c>
      <c r="T6" s="69">
        <f t="shared" si="1"/>
        <v>305.32</v>
      </c>
      <c r="U6" s="69">
        <f t="shared" si="1"/>
        <v>186.97</v>
      </c>
      <c r="V6" s="69">
        <f t="shared" si="1"/>
        <v>31310</v>
      </c>
      <c r="W6" s="69">
        <f t="shared" si="1"/>
        <v>11.7</v>
      </c>
      <c r="X6" s="69">
        <f t="shared" si="1"/>
        <v>2676.07</v>
      </c>
      <c r="Y6" s="77">
        <f t="shared" ref="Y6:AH6" si="2">IF(Y7="",NA(),Y7)</f>
        <v>103.44</v>
      </c>
      <c r="Z6" s="77">
        <f t="shared" si="2"/>
        <v>102.61</v>
      </c>
      <c r="AA6" s="77">
        <f t="shared" si="2"/>
        <v>105.6</v>
      </c>
      <c r="AB6" s="77">
        <f t="shared" si="2"/>
        <v>110.7</v>
      </c>
      <c r="AC6" s="77">
        <f t="shared" si="2"/>
        <v>106.56</v>
      </c>
      <c r="AD6" s="77">
        <f t="shared" si="2"/>
        <v>107.21</v>
      </c>
      <c r="AE6" s="77">
        <f t="shared" si="2"/>
        <v>107.08</v>
      </c>
      <c r="AF6" s="77">
        <f t="shared" si="2"/>
        <v>109.58</v>
      </c>
      <c r="AG6" s="77">
        <f t="shared" si="2"/>
        <v>107.64</v>
      </c>
      <c r="AH6" s="77">
        <f t="shared" si="2"/>
        <v>106.35</v>
      </c>
      <c r="AI6" s="69" t="str">
        <f>IF(AI7="","",IF(AI7="-","【-】","【"&amp;SUBSTITUTE(TEXT(AI7,"#,##0.00"),"-","△")&amp;"】"))</f>
        <v>【105.36】</v>
      </c>
      <c r="AJ6" s="69">
        <f t="shared" ref="AJ6:AS6" si="3">IF(AJ7="",NA(),AJ7)</f>
        <v>0</v>
      </c>
      <c r="AK6" s="69">
        <f t="shared" si="3"/>
        <v>0</v>
      </c>
      <c r="AL6" s="69">
        <f t="shared" si="3"/>
        <v>0</v>
      </c>
      <c r="AM6" s="69">
        <f t="shared" si="3"/>
        <v>0</v>
      </c>
      <c r="AN6" s="69">
        <f t="shared" si="3"/>
        <v>0</v>
      </c>
      <c r="AO6" s="77">
        <f t="shared" si="3"/>
        <v>43.71</v>
      </c>
      <c r="AP6" s="77">
        <f t="shared" si="3"/>
        <v>45.94</v>
      </c>
      <c r="AQ6" s="77">
        <f t="shared" si="3"/>
        <v>5.35</v>
      </c>
      <c r="AR6" s="77">
        <f t="shared" si="3"/>
        <v>5.61</v>
      </c>
      <c r="AS6" s="77">
        <f t="shared" si="3"/>
        <v>6.26</v>
      </c>
      <c r="AT6" s="69" t="str">
        <f>IF(AT7="","",IF(AT7="-","【-】","【"&amp;SUBSTITUTE(TEXT(AT7,"#,##0.00"),"-","△")&amp;"】"))</f>
        <v>【3.12】</v>
      </c>
      <c r="AU6" s="77">
        <f t="shared" ref="AU6:BD6" si="4">IF(AU7="",NA(),AU7)</f>
        <v>15.78</v>
      </c>
      <c r="AV6" s="77">
        <f t="shared" si="4"/>
        <v>21.73</v>
      </c>
      <c r="AW6" s="77">
        <f t="shared" si="4"/>
        <v>34.42</v>
      </c>
      <c r="AX6" s="77">
        <f t="shared" si="4"/>
        <v>47.17</v>
      </c>
      <c r="AY6" s="77">
        <f t="shared" si="4"/>
        <v>65.48</v>
      </c>
      <c r="AZ6" s="77">
        <f t="shared" si="4"/>
        <v>40.67</v>
      </c>
      <c r="BA6" s="77">
        <f t="shared" si="4"/>
        <v>47.7</v>
      </c>
      <c r="BB6" s="77">
        <f t="shared" si="4"/>
        <v>59.45</v>
      </c>
      <c r="BC6" s="77">
        <f t="shared" si="4"/>
        <v>76.319999999999993</v>
      </c>
      <c r="BD6" s="77">
        <f t="shared" si="4"/>
        <v>80.33</v>
      </c>
      <c r="BE6" s="69" t="str">
        <f>IF(BE7="","",IF(BE7="-","【-】","【"&amp;SUBSTITUTE(TEXT(BE7,"#,##0.00"),"-","△")&amp;"】"))</f>
        <v>【82.75】</v>
      </c>
      <c r="BF6" s="77">
        <f t="shared" ref="BF6:BO6" si="5">IF(BF7="",NA(),BF7)</f>
        <v>1098.26</v>
      </c>
      <c r="BG6" s="77">
        <f t="shared" si="5"/>
        <v>535.76</v>
      </c>
      <c r="BH6" s="77">
        <f t="shared" si="5"/>
        <v>610.15</v>
      </c>
      <c r="BI6" s="77">
        <f t="shared" si="5"/>
        <v>850.47</v>
      </c>
      <c r="BJ6" s="77">
        <f t="shared" si="5"/>
        <v>582.04999999999995</v>
      </c>
      <c r="BK6" s="77">
        <f t="shared" si="5"/>
        <v>1050.51</v>
      </c>
      <c r="BL6" s="77">
        <f t="shared" si="5"/>
        <v>1102.01</v>
      </c>
      <c r="BM6" s="77">
        <f t="shared" si="5"/>
        <v>925.32</v>
      </c>
      <c r="BN6" s="77">
        <f t="shared" si="5"/>
        <v>749.43</v>
      </c>
      <c r="BO6" s="77">
        <f t="shared" si="5"/>
        <v>698.04</v>
      </c>
      <c r="BP6" s="69" t="str">
        <f>IF(BP7="","",IF(BP7="-","【-】","【"&amp;SUBSTITUTE(TEXT(BP7,"#,##0.00"),"-","△")&amp;"】"))</f>
        <v>【602.56】</v>
      </c>
      <c r="BQ6" s="77">
        <f t="shared" ref="BQ6:BZ6" si="6">IF(BQ7="",NA(),BQ7)</f>
        <v>76.260000000000005</v>
      </c>
      <c r="BR6" s="77">
        <f t="shared" si="6"/>
        <v>75.84</v>
      </c>
      <c r="BS6" s="77">
        <f t="shared" si="6"/>
        <v>78.19</v>
      </c>
      <c r="BT6" s="77">
        <f t="shared" si="6"/>
        <v>72.69</v>
      </c>
      <c r="BU6" s="77">
        <f t="shared" si="6"/>
        <v>72.760000000000005</v>
      </c>
      <c r="BV6" s="77">
        <f t="shared" si="6"/>
        <v>82.65</v>
      </c>
      <c r="BW6" s="77">
        <f t="shared" si="6"/>
        <v>82.55</v>
      </c>
      <c r="BX6" s="77">
        <f t="shared" si="6"/>
        <v>96.98</v>
      </c>
      <c r="BY6" s="77">
        <f t="shared" si="6"/>
        <v>98.46</v>
      </c>
      <c r="BZ6" s="77">
        <f t="shared" si="6"/>
        <v>97.98</v>
      </c>
      <c r="CA6" s="69" t="str">
        <f>IF(CA7="","",IF(CA7="-","【-】","【"&amp;SUBSTITUTE(TEXT(CA7,"#,##0.00"),"-","△")&amp;"】"))</f>
        <v>【97.94】</v>
      </c>
      <c r="CB6" s="77">
        <f t="shared" ref="CB6:CK6" si="7">IF(CB7="",NA(),CB7)</f>
        <v>191.92</v>
      </c>
      <c r="CC6" s="77">
        <f t="shared" si="7"/>
        <v>194.2</v>
      </c>
      <c r="CD6" s="77">
        <f t="shared" si="7"/>
        <v>191.97</v>
      </c>
      <c r="CE6" s="77">
        <f t="shared" si="7"/>
        <v>208.58</v>
      </c>
      <c r="CF6" s="77">
        <f t="shared" si="7"/>
        <v>208.86</v>
      </c>
      <c r="CG6" s="77">
        <f t="shared" si="7"/>
        <v>186.3</v>
      </c>
      <c r="CH6" s="77">
        <f t="shared" si="7"/>
        <v>188.38</v>
      </c>
      <c r="CI6" s="77">
        <f t="shared" si="7"/>
        <v>153.54</v>
      </c>
      <c r="CJ6" s="77">
        <f t="shared" si="7"/>
        <v>157.44999999999999</v>
      </c>
      <c r="CK6" s="77">
        <f t="shared" si="7"/>
        <v>159.75</v>
      </c>
      <c r="CL6" s="69" t="str">
        <f>IF(CL7="","",IF(CL7="-","【-】","【"&amp;SUBSTITUTE(TEXT(CL7,"#,##0.00"),"-","△")&amp;"】"))</f>
        <v>【140.98】</v>
      </c>
      <c r="CM6" s="77">
        <f t="shared" ref="CM6:CV6" si="8">IF(CM7="",NA(),CM7)</f>
        <v>70.760000000000005</v>
      </c>
      <c r="CN6" s="77">
        <f t="shared" si="8"/>
        <v>73.599999999999994</v>
      </c>
      <c r="CO6" s="77">
        <f t="shared" si="8"/>
        <v>72.61</v>
      </c>
      <c r="CP6" s="77">
        <f t="shared" si="8"/>
        <v>72.44</v>
      </c>
      <c r="CQ6" s="77">
        <f t="shared" si="8"/>
        <v>66.900000000000006</v>
      </c>
      <c r="CR6" s="77">
        <f t="shared" si="8"/>
        <v>50.53</v>
      </c>
      <c r="CS6" s="77">
        <f t="shared" si="8"/>
        <v>51.42</v>
      </c>
      <c r="CT6" s="77">
        <f t="shared" si="8"/>
        <v>57.32</v>
      </c>
      <c r="CU6" s="77">
        <f t="shared" si="8"/>
        <v>63.71</v>
      </c>
      <c r="CV6" s="77">
        <f t="shared" si="8"/>
        <v>64.95</v>
      </c>
      <c r="CW6" s="69" t="str">
        <f>IF(CW7="","",IF(CW7="-","【-】","【"&amp;SUBSTITUTE(TEXT(CW7,"#,##0.00"),"-","△")&amp;"】"))</f>
        <v>【60.13】</v>
      </c>
      <c r="CX6" s="77">
        <f t="shared" ref="CX6:DG6" si="9">IF(CX7="",NA(),CX7)</f>
        <v>96.96</v>
      </c>
      <c r="CY6" s="77">
        <f t="shared" si="9"/>
        <v>98.8</v>
      </c>
      <c r="CZ6" s="77">
        <f t="shared" si="9"/>
        <v>95.1</v>
      </c>
      <c r="DA6" s="77">
        <f t="shared" si="9"/>
        <v>94.58</v>
      </c>
      <c r="DB6" s="77">
        <f t="shared" si="9"/>
        <v>95.3</v>
      </c>
      <c r="DC6" s="77">
        <f t="shared" si="9"/>
        <v>82.08</v>
      </c>
      <c r="DD6" s="77">
        <f t="shared" si="9"/>
        <v>81.34</v>
      </c>
      <c r="DE6" s="77">
        <f t="shared" si="9"/>
        <v>85.96</v>
      </c>
      <c r="DF6" s="77">
        <f t="shared" si="9"/>
        <v>92.89</v>
      </c>
      <c r="DG6" s="77">
        <f t="shared" si="9"/>
        <v>93.08</v>
      </c>
      <c r="DH6" s="69" t="str">
        <f>IF(DH7="","",IF(DH7="-","【-】","【"&amp;SUBSTITUTE(TEXT(DH7,"#,##0.00"),"-","△")&amp;"】"))</f>
        <v>【96.00】</v>
      </c>
      <c r="DI6" s="77">
        <f t="shared" ref="DI6:DR6" si="10">IF(DI7="",NA(),DI7)</f>
        <v>3.13</v>
      </c>
      <c r="DJ6" s="77">
        <f t="shared" si="10"/>
        <v>6.09</v>
      </c>
      <c r="DK6" s="77">
        <f t="shared" si="10"/>
        <v>8.9600000000000009</v>
      </c>
      <c r="DL6" s="77">
        <f t="shared" si="10"/>
        <v>11.84</v>
      </c>
      <c r="DM6" s="77">
        <f t="shared" si="10"/>
        <v>14.68</v>
      </c>
      <c r="DN6" s="77">
        <f t="shared" si="10"/>
        <v>12.7</v>
      </c>
      <c r="DO6" s="77">
        <f t="shared" si="10"/>
        <v>14.65</v>
      </c>
      <c r="DP6" s="77">
        <f t="shared" si="10"/>
        <v>19.96</v>
      </c>
      <c r="DQ6" s="77">
        <f t="shared" si="10"/>
        <v>29.93</v>
      </c>
      <c r="DR6" s="77">
        <f t="shared" si="10"/>
        <v>31.89</v>
      </c>
      <c r="DS6" s="69" t="str">
        <f>IF(DS7="","",IF(DS7="-","【-】","【"&amp;SUBSTITUTE(TEXT(DS7,"#,##0.00"),"-","△")&amp;"】"))</f>
        <v>【42.20】</v>
      </c>
      <c r="DT6" s="69">
        <f t="shared" ref="DT6:EC6" si="11">IF(DT7="",NA(),DT7)</f>
        <v>0</v>
      </c>
      <c r="DU6" s="69">
        <f t="shared" si="11"/>
        <v>0</v>
      </c>
      <c r="DV6" s="69">
        <f t="shared" si="11"/>
        <v>0</v>
      </c>
      <c r="DW6" s="69">
        <f t="shared" si="11"/>
        <v>0</v>
      </c>
      <c r="DX6" s="69">
        <f t="shared" si="11"/>
        <v>0</v>
      </c>
      <c r="DY6" s="69">
        <f t="shared" si="11"/>
        <v>0</v>
      </c>
      <c r="DZ6" s="77">
        <f t="shared" si="11"/>
        <v>0.1</v>
      </c>
      <c r="EA6" s="77">
        <f t="shared" si="11"/>
        <v>0.83</v>
      </c>
      <c r="EB6" s="77">
        <f t="shared" si="11"/>
        <v>2.74</v>
      </c>
      <c r="EC6" s="77">
        <f t="shared" si="11"/>
        <v>3.24</v>
      </c>
      <c r="ED6" s="69" t="str">
        <f>IF(ED7="","",IF(ED7="-","【-】","【"&amp;SUBSTITUTE(TEXT(ED7,"#,##0.00"),"-","△")&amp;"】"))</f>
        <v>【9.46】</v>
      </c>
      <c r="EE6" s="69">
        <f t="shared" ref="EE6:EN6" si="12">IF(EE7="",NA(),EE7)</f>
        <v>0</v>
      </c>
      <c r="EF6" s="69">
        <f t="shared" si="12"/>
        <v>0</v>
      </c>
      <c r="EG6" s="69">
        <f t="shared" si="12"/>
        <v>0</v>
      </c>
      <c r="EH6" s="77">
        <f t="shared" si="12"/>
        <v>1.e-002</v>
      </c>
      <c r="EI6" s="69">
        <f t="shared" si="12"/>
        <v>0</v>
      </c>
      <c r="EJ6" s="77">
        <f t="shared" si="12"/>
        <v>1.65</v>
      </c>
      <c r="EK6" s="77">
        <f t="shared" si="12"/>
        <v>0.14000000000000001</v>
      </c>
      <c r="EL6" s="77">
        <f t="shared" si="12"/>
        <v>9.e-002</v>
      </c>
      <c r="EM6" s="77">
        <f t="shared" si="12"/>
        <v>6.e-002</v>
      </c>
      <c r="EN6" s="77">
        <f t="shared" si="12"/>
        <v>8.e-002</v>
      </c>
      <c r="EO6" s="69" t="str">
        <f>IF(EO7="","",IF(EO7="-","【-】","【"&amp;SUBSTITUTE(TEXT(EO7,"#,##0.00"),"-","△")&amp;"】"))</f>
        <v>【0.19】</v>
      </c>
    </row>
    <row r="7" spans="1:148" s="55" customFormat="1">
      <c r="A7" s="56"/>
      <c r="B7" s="62">
        <v>2024</v>
      </c>
      <c r="C7" s="62">
        <v>72052</v>
      </c>
      <c r="D7" s="62">
        <v>46</v>
      </c>
      <c r="E7" s="62">
        <v>17</v>
      </c>
      <c r="F7" s="62">
        <v>1</v>
      </c>
      <c r="G7" s="62">
        <v>0</v>
      </c>
      <c r="H7" s="62" t="s">
        <v>41</v>
      </c>
      <c r="I7" s="62" t="s">
        <v>97</v>
      </c>
      <c r="J7" s="62" t="s">
        <v>98</v>
      </c>
      <c r="K7" s="62" t="s">
        <v>99</v>
      </c>
      <c r="L7" s="62" t="s">
        <v>100</v>
      </c>
      <c r="M7" s="62" t="s">
        <v>101</v>
      </c>
      <c r="N7" s="70" t="s">
        <v>102</v>
      </c>
      <c r="O7" s="70">
        <v>67.760000000000005</v>
      </c>
      <c r="P7" s="70">
        <v>55.16</v>
      </c>
      <c r="Q7" s="70">
        <v>85.96</v>
      </c>
      <c r="R7" s="70">
        <v>2838</v>
      </c>
      <c r="S7" s="70">
        <v>57085</v>
      </c>
      <c r="T7" s="70">
        <v>305.32</v>
      </c>
      <c r="U7" s="70">
        <v>186.97</v>
      </c>
      <c r="V7" s="70">
        <v>31310</v>
      </c>
      <c r="W7" s="70">
        <v>11.7</v>
      </c>
      <c r="X7" s="70">
        <v>2676.07</v>
      </c>
      <c r="Y7" s="70">
        <v>103.44</v>
      </c>
      <c r="Z7" s="70">
        <v>102.61</v>
      </c>
      <c r="AA7" s="70">
        <v>105.6</v>
      </c>
      <c r="AB7" s="70">
        <v>110.7</v>
      </c>
      <c r="AC7" s="70">
        <v>106.56</v>
      </c>
      <c r="AD7" s="70">
        <v>107.21</v>
      </c>
      <c r="AE7" s="70">
        <v>107.08</v>
      </c>
      <c r="AF7" s="70">
        <v>109.58</v>
      </c>
      <c r="AG7" s="70">
        <v>107.64</v>
      </c>
      <c r="AH7" s="70">
        <v>106.35</v>
      </c>
      <c r="AI7" s="70">
        <v>105.36</v>
      </c>
      <c r="AJ7" s="70">
        <v>0</v>
      </c>
      <c r="AK7" s="70">
        <v>0</v>
      </c>
      <c r="AL7" s="70">
        <v>0</v>
      </c>
      <c r="AM7" s="70">
        <v>0</v>
      </c>
      <c r="AN7" s="70">
        <v>0</v>
      </c>
      <c r="AO7" s="70">
        <v>43.71</v>
      </c>
      <c r="AP7" s="70">
        <v>45.94</v>
      </c>
      <c r="AQ7" s="70">
        <v>5.35</v>
      </c>
      <c r="AR7" s="70">
        <v>5.61</v>
      </c>
      <c r="AS7" s="70">
        <v>6.26</v>
      </c>
      <c r="AT7" s="70">
        <v>3.12</v>
      </c>
      <c r="AU7" s="70">
        <v>15.78</v>
      </c>
      <c r="AV7" s="70">
        <v>21.73</v>
      </c>
      <c r="AW7" s="70">
        <v>34.42</v>
      </c>
      <c r="AX7" s="70">
        <v>47.17</v>
      </c>
      <c r="AY7" s="70">
        <v>65.48</v>
      </c>
      <c r="AZ7" s="70">
        <v>40.67</v>
      </c>
      <c r="BA7" s="70">
        <v>47.7</v>
      </c>
      <c r="BB7" s="70">
        <v>59.45</v>
      </c>
      <c r="BC7" s="70">
        <v>76.319999999999993</v>
      </c>
      <c r="BD7" s="70">
        <v>80.33</v>
      </c>
      <c r="BE7" s="70">
        <v>82.75</v>
      </c>
      <c r="BF7" s="70">
        <v>1098.26</v>
      </c>
      <c r="BG7" s="70">
        <v>535.76</v>
      </c>
      <c r="BH7" s="70">
        <v>610.15</v>
      </c>
      <c r="BI7" s="70">
        <v>850.47</v>
      </c>
      <c r="BJ7" s="70">
        <v>582.04999999999995</v>
      </c>
      <c r="BK7" s="70">
        <v>1050.51</v>
      </c>
      <c r="BL7" s="70">
        <v>1102.01</v>
      </c>
      <c r="BM7" s="70">
        <v>925.32</v>
      </c>
      <c r="BN7" s="70">
        <v>749.43</v>
      </c>
      <c r="BO7" s="70">
        <v>698.04</v>
      </c>
      <c r="BP7" s="70">
        <v>602.55999999999995</v>
      </c>
      <c r="BQ7" s="70">
        <v>76.260000000000005</v>
      </c>
      <c r="BR7" s="70">
        <v>75.84</v>
      </c>
      <c r="BS7" s="70">
        <v>78.19</v>
      </c>
      <c r="BT7" s="70">
        <v>72.69</v>
      </c>
      <c r="BU7" s="70">
        <v>72.760000000000005</v>
      </c>
      <c r="BV7" s="70">
        <v>82.65</v>
      </c>
      <c r="BW7" s="70">
        <v>82.55</v>
      </c>
      <c r="BX7" s="70">
        <v>96.98</v>
      </c>
      <c r="BY7" s="70">
        <v>98.46</v>
      </c>
      <c r="BZ7" s="70">
        <v>97.98</v>
      </c>
      <c r="CA7" s="70">
        <v>97.94</v>
      </c>
      <c r="CB7" s="70">
        <v>191.92</v>
      </c>
      <c r="CC7" s="70">
        <v>194.2</v>
      </c>
      <c r="CD7" s="70">
        <v>191.97</v>
      </c>
      <c r="CE7" s="70">
        <v>208.58</v>
      </c>
      <c r="CF7" s="70">
        <v>208.86</v>
      </c>
      <c r="CG7" s="70">
        <v>186.3</v>
      </c>
      <c r="CH7" s="70">
        <v>188.38</v>
      </c>
      <c r="CI7" s="70">
        <v>153.54</v>
      </c>
      <c r="CJ7" s="70">
        <v>157.44999999999999</v>
      </c>
      <c r="CK7" s="70">
        <v>159.75</v>
      </c>
      <c r="CL7" s="70">
        <v>140.97999999999999</v>
      </c>
      <c r="CM7" s="70">
        <v>70.760000000000005</v>
      </c>
      <c r="CN7" s="70">
        <v>73.599999999999994</v>
      </c>
      <c r="CO7" s="70">
        <v>72.61</v>
      </c>
      <c r="CP7" s="70">
        <v>72.44</v>
      </c>
      <c r="CQ7" s="70">
        <v>66.900000000000006</v>
      </c>
      <c r="CR7" s="70">
        <v>50.53</v>
      </c>
      <c r="CS7" s="70">
        <v>51.42</v>
      </c>
      <c r="CT7" s="70">
        <v>57.32</v>
      </c>
      <c r="CU7" s="70">
        <v>63.71</v>
      </c>
      <c r="CV7" s="70">
        <v>64.95</v>
      </c>
      <c r="CW7" s="70">
        <v>60.13</v>
      </c>
      <c r="CX7" s="70">
        <v>96.96</v>
      </c>
      <c r="CY7" s="70">
        <v>98.8</v>
      </c>
      <c r="CZ7" s="70">
        <v>95.1</v>
      </c>
      <c r="DA7" s="70">
        <v>94.58</v>
      </c>
      <c r="DB7" s="70">
        <v>95.3</v>
      </c>
      <c r="DC7" s="70">
        <v>82.08</v>
      </c>
      <c r="DD7" s="70">
        <v>81.34</v>
      </c>
      <c r="DE7" s="70">
        <v>85.96</v>
      </c>
      <c r="DF7" s="70">
        <v>92.89</v>
      </c>
      <c r="DG7" s="70">
        <v>93.08</v>
      </c>
      <c r="DH7" s="70">
        <v>96</v>
      </c>
      <c r="DI7" s="70">
        <v>3.13</v>
      </c>
      <c r="DJ7" s="70">
        <v>6.09</v>
      </c>
      <c r="DK7" s="70">
        <v>8.9600000000000009</v>
      </c>
      <c r="DL7" s="70">
        <v>11.84</v>
      </c>
      <c r="DM7" s="70">
        <v>14.68</v>
      </c>
      <c r="DN7" s="70">
        <v>12.7</v>
      </c>
      <c r="DO7" s="70">
        <v>14.65</v>
      </c>
      <c r="DP7" s="70">
        <v>19.96</v>
      </c>
      <c r="DQ7" s="70">
        <v>29.93</v>
      </c>
      <c r="DR7" s="70">
        <v>31.89</v>
      </c>
      <c r="DS7" s="70">
        <v>42.2</v>
      </c>
      <c r="DT7" s="70">
        <v>0</v>
      </c>
      <c r="DU7" s="70">
        <v>0</v>
      </c>
      <c r="DV7" s="70">
        <v>0</v>
      </c>
      <c r="DW7" s="70">
        <v>0</v>
      </c>
      <c r="DX7" s="70">
        <v>0</v>
      </c>
      <c r="DY7" s="70">
        <v>0</v>
      </c>
      <c r="DZ7" s="70">
        <v>0.1</v>
      </c>
      <c r="EA7" s="70">
        <v>0.83</v>
      </c>
      <c r="EB7" s="70">
        <v>2.74</v>
      </c>
      <c r="EC7" s="70">
        <v>3.24</v>
      </c>
      <c r="ED7" s="70">
        <v>9.4600000000000009</v>
      </c>
      <c r="EE7" s="70">
        <v>0</v>
      </c>
      <c r="EF7" s="70">
        <v>0</v>
      </c>
      <c r="EG7" s="70">
        <v>0</v>
      </c>
      <c r="EH7" s="70">
        <v>1.e-002</v>
      </c>
      <c r="EI7" s="70">
        <v>0</v>
      </c>
      <c r="EJ7" s="70">
        <v>1.65</v>
      </c>
      <c r="EK7" s="70">
        <v>0.14000000000000001</v>
      </c>
      <c r="EL7" s="70">
        <v>9.e-002</v>
      </c>
      <c r="EM7" s="70">
        <v>6.e-002</v>
      </c>
      <c r="EN7" s="70">
        <v>8.e-002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902</cp:lastModifiedBy>
  <dcterms:created xsi:type="dcterms:W3CDTF">2025-12-23T05:57:23Z</dcterms:created>
  <dcterms:modified xsi:type="dcterms:W3CDTF">2026-01-22T09:37:52Z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2026-01-22T09:37:52Z</vt:filetime>
  </property>
</Properties>
</file>