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3.経営企画係（1GBまで）\11 経営比較分析表\11 R6経営比較分析表\03　回答\"/>
    </mc:Choice>
  </mc:AlternateContent>
  <xr:revisionPtr revIDLastSave="0" documentId="13_ncr:1_{005287B5-940E-488F-A34B-C7CD6874C360}" xr6:coauthVersionLast="47" xr6:coauthVersionMax="47" xr10:uidLastSave="{00000000-0000-0000-0000-000000000000}"/>
  <workbookProtection workbookAlgorithmName="SHA-512" workbookHashValue="hvWroUSkelpdruDJxw2+bKOUInCOUJTELsZpLXoT5+zp4Imkz10aiwRL4IpSUYhX4qQr/Nu/ijS9v8FXosjIgg==" workbookSaltValue="3cziRE/81FkSoKrSNV/r9g==" workbookSpinCount="100000" lockStructure="1"/>
  <bookViews>
    <workbookView xWindow="9570" yWindow="1250" windowWidth="15530" windowHeight="144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BB10" i="4"/>
  <c r="AD10" i="4"/>
  <c r="P10" i="4"/>
  <c r="B10" i="4"/>
  <c r="AD8" i="4"/>
  <c r="W8" i="4"/>
  <c r="P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<sst xmlns="http://schemas.openxmlformats.org/spreadsheetml/2006/main" count="231" uniqueCount="115">
  <si>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</si>
  <si>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</si>
  <si>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</si>
  <si>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</si>
  <si>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</si>
  <si>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</si>
  <si>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</si>
  <si>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</si>
  <si>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</si>
  <si>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</si>
  <si>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</si>
  <si>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</si>
  <si>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</si>
  <si>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</si>
  <si>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</si>
  <si>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</si>
  <si>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</si>
  <si>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</si>
  <si>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</si>
  <si>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</si>
  <si>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</si>
  <si>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</si>
  <si>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</si>
  <si>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</si>
  <si>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</si>
  <si>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</si>
  <si>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</si>
  <si>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</si>
  <si>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</si>
  <si>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</si>
  <si>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</si>
  <si>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</si>
  <si>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</si>
  <si>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</si>
  <si>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</si>
  <si>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</si>
  <si>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</si>
  <si>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</si>
  <si>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</si>
  <si>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</si>
  <si>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</si>
  <si>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</si>
  <si>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</si>
  <si>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</si>
  <si>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</si>
  <si>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</si>
  <si>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</si>
  <si>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</si>
  <si>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</si>
  <si>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</si>
  <si>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</si>
  <si>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</si>
  <si>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</si>
  <si>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</si>
  <si>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</si>
  <si>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</si>
  <si>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</si>
  <si>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</si>
  <si>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</si>
  <si>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</si>
  <si>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</si>
  <si>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</si>
  <si>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</si>
  <si>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</si>
  <si>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</si>
  <si>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</si>
  <si>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</si>
  <si>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</si>
  <si>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</si>
  <si>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</si>
  <si>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</si>
  <si>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</si>
  <si>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</si>
  <si>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</si>
  <si>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</si>
  <si>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</si>
  <si>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</si>
  <si>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</si>
  <si>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</si>
  <si>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</si>
  <si>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</si>
  <si>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</si>
  <si>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</si>
  <si>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</si>
  <si>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</si>
  <si>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</si>
  <si>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</si>
  <si>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</si>
  <si>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</si>
  <si>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</si>
  <si>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</si>
  <si>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</si>
  <si>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</si>
  <si>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</si>
  <si>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</si>
  <si>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</si>
  <si>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</si>
  <si>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</si>
  <si>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</si>
  <si>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</si>
  <si>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</si>
  <si>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</si>
  <si>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</si>
  <si>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</si>
  <si>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</si>
  <si>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</si>
  <si>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</si>
  <si>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</si>
  <si>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</si>
  <si>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</si>
  <si>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</si>
  <si>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</si>
  <si>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有形固定資産減価償却率については、全国平均値や類似団体平均値を下回っています。これは企業会計移行後（H28～）の経過年数が浅いことに要因があると考えられます。</t>
    <phoneticPr fontId="4"/>
  </si>
  <si>
    <t xml:space="preserve"> 本市の農業集落排水事業について、各種指標を総合的に判断すると、使用料収入や一般会計からの繰入金のみでは、維持管理費や支払利息等の経常的な費用を賄えていない状況であり、安定的な事業経営を実現できていないことから、令和７年度に策定を予定している「いわき市農業集落排水事業経営戦略中間見直し版」に基づき、効率的な事業経営を目指していく必要があります。</t>
    <phoneticPr fontId="4"/>
  </si>
  <si>
    <t xml:space="preserve"> 経常収支比率については、100%を超えていることから、使用料収入や一般会計からの繰入金（公費負担分）で維持管理費や支払利息等の経常的な費用を賄えている状況です。
　累積欠損金比率については、全国平均値や類似団体平均値を下回っていますが、経営の健全性の観点からも将来に向けて累積欠損金の解消を図る必要があります。
　経費回収率については、全国平均値や類似団体平均値を下回っており、さらなる経営の改善に向け汚水処理費用の削減や使用料水準の適正化を図る必要があると考えられます。
　汚水処理原価については、令和6年度において、施設の機能診断等に係る委託料が増加したことに伴い、大幅に上昇しています。全国平均値及び類似団体平均値を上回っており、汚水処理費用の削減を図る必要があると考えられます。
　施設利用率については、全国平均値及び類似団体平均値を下回っていることから、今後も引き続き接続促進を図り、接続人口の増加を図る必要があると考えられます。</t>
    <rPh sb="18" eb="19">
      <t>コ</t>
    </rPh>
    <rPh sb="110" eb="111">
      <t>シタ</t>
    </rPh>
    <rPh sb="183" eb="184">
      <t>シタ</t>
    </rPh>
    <rPh sb="251" eb="253">
      <t>レイワ</t>
    </rPh>
    <rPh sb="254" eb="256">
      <t>ネンド</t>
    </rPh>
    <rPh sb="261" eb="263">
      <t>シセツ</t>
    </rPh>
    <rPh sb="264" eb="268">
      <t>キノウシンダン</t>
    </rPh>
    <rPh sb="268" eb="269">
      <t>トウ</t>
    </rPh>
    <rPh sb="270" eb="271">
      <t>カカ</t>
    </rPh>
    <rPh sb="272" eb="275">
      <t>イタクリョウ</t>
    </rPh>
    <rPh sb="276" eb="278">
      <t>ゾウカ</t>
    </rPh>
    <rPh sb="283" eb="284">
      <t>トモナ</t>
    </rPh>
    <rPh sb="286" eb="288">
      <t>オオハバ</t>
    </rPh>
    <rPh sb="289" eb="291">
      <t>ジョウショウ</t>
    </rPh>
    <rPh sb="312" eb="313">
      <t>ウエ</t>
    </rPh>
    <rPh sb="319" eb="323">
      <t>オスイショリ</t>
    </rPh>
    <rPh sb="323" eb="325">
      <t>ヒヨウ</t>
    </rPh>
    <rPh sb="326" eb="328">
      <t>サクゲン</t>
    </rPh>
    <rPh sb="329" eb="330">
      <t>ハカ</t>
    </rPh>
    <rPh sb="331" eb="333">
      <t>ヒツヨウ</t>
    </rPh>
    <rPh sb="337" eb="33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</si>
</sst>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0.15</c:v>
                </c:pt>
                <c:pt idx="1">
                  <c:v>0</c:v>
                </c:pt>
                <c:pt idx="2">
                  <c:v>0</c:v>
                </c:pt>
                <c:pt idx="3">
                  <c:v>0</c:v>
                </c:pt>
                <c:pt idx="4">
                  <c:v>0</c:v>
                </c:pt>
              </c:numCache>
            </c:numRef>
          </c:val>
          <c:extLst>
            <c:ext xmlns:c16="http://schemas.microsoft.com/office/drawing/2014/chart" uri="{C3380CC4-5D6E-409C-BE32-E72D297353CC}">
              <c16:uniqueId val="{00000000-F8D3-4511-94E1-248382021D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8D3-4511-94E1-248382021D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45.41</c:v>
                </c:pt>
                <c:pt idx="1">
                  <c:v>43.18</c:v>
                </c:pt>
                <c:pt idx="2">
                  <c:v>43.18</c:v>
                </c:pt>
                <c:pt idx="3">
                  <c:v>42.18</c:v>
                </c:pt>
                <c:pt idx="4">
                  <c:v>41.68</c:v>
                </c:pt>
              </c:numCache>
            </c:numRef>
          </c:val>
          <c:extLst>
            <c:ext xmlns:c16="http://schemas.microsoft.com/office/drawing/2014/chart" uri="{C3380CC4-5D6E-409C-BE32-E72D297353CC}">
              <c16:uniqueId val="{00000000-B43B-46E4-8A78-BE40D91AF1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43B-46E4-8A78-BE40D91AF1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79.900000000000006</c:v>
                </c:pt>
                <c:pt idx="1">
                  <c:v>81.16</c:v>
                </c:pt>
                <c:pt idx="2">
                  <c:v>84.37</c:v>
                </c:pt>
                <c:pt idx="3">
                  <c:v>83.14</c:v>
                </c:pt>
                <c:pt idx="4">
                  <c:v>88.75</c:v>
                </c:pt>
              </c:numCache>
            </c:numRef>
          </c:val>
          <c:extLst>
            <c:ext xmlns:c16="http://schemas.microsoft.com/office/drawing/2014/chart" uri="{C3380CC4-5D6E-409C-BE32-E72D297353CC}">
              <c16:uniqueId val="{00000000-DD1D-49AD-853A-00AD847A1F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D1D-49AD-853A-00AD847A1F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104.27</c:v>
                </c:pt>
                <c:pt idx="1">
                  <c:v>99.19</c:v>
                </c:pt>
                <c:pt idx="2">
                  <c:v>90.73</c:v>
                </c:pt>
                <c:pt idx="3">
                  <c:v>99.47</c:v>
                </c:pt>
                <c:pt idx="4">
                  <c:v>100.92</c:v>
                </c:pt>
              </c:numCache>
            </c:numRef>
          </c:val>
          <c:extLst>
            <c:ext xmlns:c16="http://schemas.microsoft.com/office/drawing/2014/chart" uri="{C3380CC4-5D6E-409C-BE32-E72D297353CC}">
              <c16:uniqueId val="{00000000-7180-4BB9-8A9C-8F8AADAEB6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180-4BB9-8A9C-8F8AADAEB6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13.31</c:v>
                </c:pt>
                <c:pt idx="1">
                  <c:v>15.79</c:v>
                </c:pt>
                <c:pt idx="2">
                  <c:v>18.23</c:v>
                </c:pt>
                <c:pt idx="3">
                  <c:v>20.6</c:v>
                </c:pt>
                <c:pt idx="4">
                  <c:v>23.01</c:v>
                </c:pt>
              </c:numCache>
            </c:numRef>
          </c:val>
          <c:extLst>
            <c:ext xmlns:c16="http://schemas.microsoft.com/office/drawing/2014/chart" uri="{C3380CC4-5D6E-409C-BE32-E72D297353CC}">
              <c16:uniqueId val="{00000000-1044-4F61-9D10-FD255C2977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044-4F61-9D10-FD255C2977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D4-42B3-AC84-FDC109C20F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26D4-42B3-AC84-FDC109C20F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105.89</c:v>
                </c:pt>
                <c:pt idx="1">
                  <c:v>110.73</c:v>
                </c:pt>
                <c:pt idx="2">
                  <c:v>98.6</c:v>
                </c:pt>
                <c:pt idx="3">
                  <c:v>101.71</c:v>
                </c:pt>
                <c:pt idx="4">
                  <c:v>94.76</c:v>
                </c:pt>
              </c:numCache>
            </c:numRef>
          </c:val>
          <c:extLst>
            <c:ext xmlns:c16="http://schemas.microsoft.com/office/drawing/2014/chart" uri="{C3380CC4-5D6E-409C-BE32-E72D297353CC}">
              <c16:uniqueId val="{00000000-F676-4431-9628-91FF5D345E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676-4431-9628-91FF5D345E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32.450000000000003</c:v>
                </c:pt>
                <c:pt idx="1">
                  <c:v>38.81</c:v>
                </c:pt>
                <c:pt idx="2">
                  <c:v>36.270000000000003</c:v>
                </c:pt>
                <c:pt idx="3">
                  <c:v>37.85</c:v>
                </c:pt>
                <c:pt idx="4">
                  <c:v>33.229999999999997</c:v>
                </c:pt>
              </c:numCache>
            </c:numRef>
          </c:val>
          <c:extLst>
            <c:ext xmlns:c16="http://schemas.microsoft.com/office/drawing/2014/chart" uri="{C3380CC4-5D6E-409C-BE32-E72D297353CC}">
              <c16:uniqueId val="{00000000-DF77-4A2B-9A80-70337A175F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F77-4A2B-9A80-70337A175F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74-4BD5-834C-A492239D57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074-4BD5-834C-A492239D57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95.31</c:v>
                </c:pt>
                <c:pt idx="1">
                  <c:v>99.6</c:v>
                </c:pt>
                <c:pt idx="2">
                  <c:v>87.69</c:v>
                </c:pt>
                <c:pt idx="3">
                  <c:v>87.47</c:v>
                </c:pt>
                <c:pt idx="4">
                  <c:v>46.27</c:v>
                </c:pt>
              </c:numCache>
            </c:numRef>
          </c:val>
          <c:extLst>
            <c:ext xmlns:c16="http://schemas.microsoft.com/office/drawing/2014/chart" uri="{C3380CC4-5D6E-409C-BE32-E72D297353CC}">
              <c16:uniqueId val="{00000000-9329-4D47-8D9B-1231A6B0EE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329-4D47-8D9B-1231A6B0EE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146.33000000000001</c:v>
                </c:pt>
                <c:pt idx="2">
                  <c:v>167.61</c:v>
                </c:pt>
                <c:pt idx="3">
                  <c:v>167.6</c:v>
                </c:pt>
                <c:pt idx="4">
                  <c:v>326.58</c:v>
                </c:pt>
              </c:numCache>
            </c:numRef>
          </c:val>
          <c:extLst>
            <c:ext xmlns:c16="http://schemas.microsoft.com/office/drawing/2014/chart" uri="{C3380CC4-5D6E-409C-BE32-E72D297353CC}">
              <c16:uniqueId val="{00000000-2E21-4108-88FB-BFA3A13902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2E21-4108-88FB-BFA3A13902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6"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いわき市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303171</v>
      </c>
      <c r="AM8" s="45"/>
      <c r="AN8" s="45"/>
      <c r="AO8" s="45"/>
      <c r="AP8" s="45"/>
      <c r="AQ8" s="45"/>
      <c r="AR8" s="45"/>
      <c r="AS8" s="45"/>
      <c r="AT8" s="44">
        <f>データ!T6</f>
        <v>1232.51</v>
      </c>
      <c r="AU8" s="44"/>
      <c r="AV8" s="44"/>
      <c r="AW8" s="44"/>
      <c r="AX8" s="44"/>
      <c r="AY8" s="44"/>
      <c r="AZ8" s="44"/>
      <c r="BA8" s="44"/>
      <c r="BB8" s="44">
        <f>データ!U6</f>
        <v>245.98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65.67</v>
      </c>
      <c r="J10" s="44"/>
      <c r="K10" s="44"/>
      <c r="L10" s="44"/>
      <c r="M10" s="44"/>
      <c r="N10" s="44"/>
      <c r="O10" s="44"/>
      <c r="P10" s="44">
        <f>データ!P6</f>
        <v>1.4</v>
      </c>
      <c r="Q10" s="44"/>
      <c r="R10" s="44"/>
      <c r="S10" s="44"/>
      <c r="T10" s="44"/>
      <c r="U10" s="44"/>
      <c r="V10" s="44"/>
      <c r="W10" s="44">
        <f>データ!Q6</f>
        <v>100</v>
      </c>
      <c r="X10" s="44"/>
      <c r="Y10" s="44"/>
      <c r="Z10" s="44"/>
      <c r="AA10" s="44"/>
      <c r="AB10" s="44"/>
      <c r="AC10" s="44"/>
      <c r="AD10" s="45">
        <f>データ!R6</f>
        <v>3490</v>
      </c>
      <c r="AE10" s="45"/>
      <c r="AF10" s="45"/>
      <c r="AG10" s="45"/>
      <c r="AH10" s="45"/>
      <c r="AI10" s="45"/>
      <c r="AJ10" s="45"/>
      <c r="AK10" s="2"/>
      <c r="AL10" s="45">
        <f>データ!V6</f>
        <v>4213</v>
      </c>
      <c r="AM10" s="45"/>
      <c r="AN10" s="45"/>
      <c r="AO10" s="45"/>
      <c r="AP10" s="45"/>
      <c r="AQ10" s="45"/>
      <c r="AR10" s="45"/>
      <c r="AS10" s="45"/>
      <c r="AT10" s="44">
        <f>データ!W6</f>
        <v>6.7</v>
      </c>
      <c r="AU10" s="44"/>
      <c r="AV10" s="44"/>
      <c r="AW10" s="44"/>
      <c r="AX10" s="44"/>
      <c r="AY10" s="44"/>
      <c r="AZ10" s="44"/>
      <c r="BA10" s="44"/>
      <c r="BB10" s="44">
        <f>データ!X6</f>
        <v>628.80999999999995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96JTRzg5Qfb7GU1sf79GoVtTpk7+DDaL7YW42A8fEtJFWUMSXW2NIlkYJzIbUOVbBZJN7DR5wWdVMGXdiDsXw==" saltValue="paKdFZNSNn1m2KSbrwxx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72044</v>
      </c>
      <c r="D6" s="19">
        <f t="shared" si="3"/>
        <v>46</v>
      </c>
      <c r="E6" s="19">
        <f t="shared" si="3"/>
        <v>17</v>
      </c>
      <c r="F6" s="19">
        <f t="shared" si="3"/>
        <v>5</v>
      </c>
      <c r="G6" s="19">
        <f t="shared" si="3"/>
        <v>0</v>
      </c>
      <c r="H6" s="19" t="str">
        <f t="shared" si="3"/>
        <v>福島県　いわき市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65.67</v>
      </c>
      <c r="P6" s="20">
        <f t="shared" si="3"/>
        <v>1.4</v>
      </c>
      <c r="Q6" s="20">
        <f t="shared" si="3"/>
        <v>100</v>
      </c>
      <c r="R6" s="20">
        <f t="shared" si="3"/>
        <v>3490</v>
      </c>
      <c r="S6" s="20">
        <f t="shared" si="3"/>
        <v>303171</v>
      </c>
      <c r="T6" s="20">
        <f t="shared" si="3"/>
        <v>1232.51</v>
      </c>
      <c r="U6" s="20">
        <f t="shared" si="3"/>
        <v>245.98</v>
      </c>
      <c r="V6" s="20">
        <f t="shared" si="3"/>
        <v>4213</v>
      </c>
      <c r="W6" s="20">
        <f t="shared" si="3"/>
        <v>6.7</v>
      </c>
      <c r="X6" s="20">
        <f t="shared" si="3"/>
        <v>628.80999999999995</v>
      </c>
      <c r="Y6" s="21">
        <f>IF(Y7="",NA(),Y7)</f>
        <v>104.27</v>
      </c>
      <c r="Z6" s="21">
        <f t="shared" ref="Z6:AH6" si="4">IF(Z7="",NA(),Z7)</f>
        <v>99.19</v>
      </c>
      <c r="AA6" s="21">
        <f t="shared" si="4"/>
        <v>90.73</v>
      </c>
      <c r="AB6" s="21">
        <f t="shared" si="4"/>
        <v>99.47</v>
      </c>
      <c r="AC6" s="21">
        <f t="shared" si="4"/>
        <v>100.92</v>
      </c>
      <c r="AD6" s="21">
        <f t="shared" si="4"/>
        <v>106.37</v>
      </c>
      <c r="AE6" s="21">
        <f t="shared" si="4"/>
        <v>106.07</v>
      </c>
      <c r="AF6" s="21">
        <f t="shared" si="4"/>
        <v>105.5</v>
      </c>
      <c r="AG6" s="21">
        <f t="shared" si="4"/>
        <v>106.35</v>
      </c>
      <c r="AH6" s="21">
        <f t="shared" si="4"/>
        <v>106.62</v>
      </c>
      <c r="AI6" s="20" t="str">
        <f>IF(AI7="","",IF(AI7="-","【-】","【"&amp;SUBSTITUTE(TEXT(AI7,"#,##0.00"),"-","△")&amp;"】"))</f>
        <v>【104.30】</v>
      </c>
      <c r="AJ6" s="21">
        <f>IF(AJ7="",NA(),AJ7)</f>
        <v>105.89</v>
      </c>
      <c r="AK6" s="21">
        <f t="shared" ref="AK6:AS6" si="5">IF(AK7="",NA(),AK7)</f>
        <v>110.73</v>
      </c>
      <c r="AL6" s="21">
        <f t="shared" si="5"/>
        <v>98.6</v>
      </c>
      <c r="AM6" s="21">
        <f t="shared" si="5"/>
        <v>101.71</v>
      </c>
      <c r="AN6" s="21">
        <f t="shared" si="5"/>
        <v>94.76</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32.450000000000003</v>
      </c>
      <c r="AV6" s="21">
        <f t="shared" ref="AV6:BD6" si="6">IF(AV7="",NA(),AV7)</f>
        <v>38.81</v>
      </c>
      <c r="AW6" s="21">
        <f t="shared" si="6"/>
        <v>36.270000000000003</v>
      </c>
      <c r="AX6" s="21">
        <f t="shared" si="6"/>
        <v>37.85</v>
      </c>
      <c r="AY6" s="21">
        <f t="shared" si="6"/>
        <v>33.229999999999997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95.31</v>
      </c>
      <c r="BR6" s="21">
        <f t="shared" ref="BR6:BZ6" si="8">IF(BR7="",NA(),BR7)</f>
        <v>99.6</v>
      </c>
      <c r="BS6" s="21">
        <f t="shared" si="8"/>
        <v>87.69</v>
      </c>
      <c r="BT6" s="21">
        <f t="shared" si="8"/>
        <v>87.47</v>
      </c>
      <c r="BU6" s="21">
        <f t="shared" si="8"/>
        <v>46.27</v>
      </c>
      <c r="BV6" s="21">
        <f t="shared" si="8"/>
        <v>57.08</v>
      </c>
      <c r="BW6" s="21">
        <f t="shared" si="8"/>
        <v>56.26</v>
      </c>
      <c r="BX6" s="21">
        <f t="shared" si="8"/>
        <v>52.94</v>
      </c>
      <c r="BY6" s="21">
        <f t="shared" si="8"/>
        <v>52.05</v>
      </c>
      <c r="BZ6" s="21">
        <f t="shared" si="8"/>
        <v>47.96</v>
      </c>
      <c r="CA6" s="20" t="str">
        <f>IF(CA7="","",IF(CA7="-","【-】","【"&amp;SUBSTITUTE(TEXT(CA7,"#,##0.00"),"-","△")&amp;"】"))</f>
        <v>【54.51】</v>
      </c>
      <c r="CB6" s="21">
        <f>IF(CB7="",NA(),CB7)</f>
        <v>150</v>
      </c>
      <c r="CC6" s="21">
        <f t="shared" ref="CC6:CK6" si="9">IF(CC7="",NA(),CC7)</f>
        <v>146.33000000000001</v>
      </c>
      <c r="CD6" s="21">
        <f t="shared" si="9"/>
        <v>167.61</v>
      </c>
      <c r="CE6" s="21">
        <f t="shared" si="9"/>
        <v>167.6</v>
      </c>
      <c r="CF6" s="21">
        <f t="shared" si="9"/>
        <v>326.58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45.41</v>
      </c>
      <c r="CN6" s="21">
        <f t="shared" ref="CN6:CV6" si="10">IF(CN7="",NA(),CN7)</f>
        <v>43.18</v>
      </c>
      <c r="CO6" s="21">
        <f t="shared" si="10"/>
        <v>43.18</v>
      </c>
      <c r="CP6" s="21">
        <f t="shared" si="10"/>
        <v>42.18</v>
      </c>
      <c r="CQ6" s="21">
        <f t="shared" si="10"/>
        <v>41.68</v>
      </c>
      <c r="CR6" s="21">
        <f t="shared" si="10"/>
        <v>54.83</v>
      </c>
      <c r="CS6" s="21">
        <f t="shared" si="10"/>
        <v>66.53</v>
      </c>
      <c r="CT6" s="21">
        <f t="shared" si="10"/>
        <v>52.35</v>
      </c>
      <c r="CU6" s="21">
        <f t="shared" si="10"/>
        <v>46.25</v>
      </c>
      <c r="CV6" s="21">
        <f t="shared" si="10"/>
        <v>45.32</v>
      </c>
      <c r="CW6" s="20" t="str">
        <f>IF(CW7="","",IF(CW7="-","【-】","【"&amp;SUBSTITUTE(TEXT(CW7,"#,##0.00"),"-","△")&amp;"】"))</f>
        <v>【49.92】</v>
      </c>
      <c r="CX6" s="21">
        <f>IF(CX7="",NA(),CX7)</f>
        <v>79.900000000000006</v>
      </c>
      <c r="CY6" s="21">
        <f t="shared" ref="CY6:DG6" si="11">IF(CY7="",NA(),CY7)</f>
        <v>81.16</v>
      </c>
      <c r="CZ6" s="21">
        <f t="shared" si="11"/>
        <v>84.37</v>
      </c>
      <c r="DA6" s="21">
        <f t="shared" si="11"/>
        <v>83.14</v>
      </c>
      <c r="DB6" s="21">
        <f t="shared" si="11"/>
        <v>88.75</v>
      </c>
      <c r="DC6" s="21">
        <f t="shared" si="11"/>
        <v>84.7</v>
      </c>
      <c r="DD6" s="21">
        <f t="shared" si="11"/>
        <v>84.67</v>
      </c>
      <c r="DE6" s="21">
        <f t="shared" si="11"/>
        <v>84.39</v>
      </c>
      <c r="DF6" s="21">
        <f t="shared" si="11"/>
        <v>83.96</v>
      </c>
      <c r="DG6" s="21">
        <f t="shared" si="11"/>
        <v>83.54</v>
      </c>
      <c r="DH6" s="20" t="str">
        <f>IF(DH7="","",IF(DH7="-","【-】","【"&amp;SUBSTITUTE(TEXT(DH7,"#,##0.00"),"-","△")&amp;"】"))</f>
        <v>【87.80】</v>
      </c>
      <c r="DI6" s="21">
        <f>IF(DI7="",NA(),DI7)</f>
        <v>13.31</v>
      </c>
      <c r="DJ6" s="21">
        <f t="shared" ref="DJ6:DR6" si="12">IF(DJ7="",NA(),DJ7)</f>
        <v>15.79</v>
      </c>
      <c r="DK6" s="21">
        <f t="shared" si="12"/>
        <v>18.23</v>
      </c>
      <c r="DL6" s="21">
        <f t="shared" si="12"/>
        <v>20.6</v>
      </c>
      <c r="DM6" s="21">
        <f t="shared" si="12"/>
        <v>23.01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1">
        <f>IF(EE7="",NA(),EE7)</f>
        <v>0.15</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72044</v>
      </c>
      <c r="D7" s="23">
        <v>46</v>
      </c>
      <c r="E7" s="23">
        <v>17</v>
      </c>
      <c r="F7" s="23">
        <v>5</v>
      </c>
      <c r="G7" s="23">
        <v>0</v>
      </c>
      <c r="H7" s="23" t="s">
        <v>96</v>
      </c>
      <c r="I7" s="23" t="s">
        <v>97</v>
      </c>
      <c r="J7" s="23" t="s">
        <v>98</v>
      </c>
      <c r="K7" s="23" t="s">
        <v>99</v>
      </c>
      <c r="L7" s="23" t="s">
        <v>100</v>
      </c>
      <c r="M7" s="23" t="s">
        <v>101</v>
      </c>
      <c r="N7" s="24" t="s">
        <v>102</v>
      </c>
      <c r="O7" s="24">
        <v>65.67</v>
      </c>
      <c r="P7" s="24">
        <v>1.4</v>
      </c>
      <c r="Q7" s="24">
        <v>100</v>
      </c>
      <c r="R7" s="24">
        <v>3490</v>
      </c>
      <c r="S7" s="24">
        <v>303171</v>
      </c>
      <c r="T7" s="24">
        <v>1232.51</v>
      </c>
      <c r="U7" s="24">
        <v>245.98</v>
      </c>
      <c r="V7" s="24">
        <v>4213</v>
      </c>
      <c r="W7" s="24">
        <v>6.7</v>
      </c>
      <c r="X7" s="24">
        <v>628.80999999999995</v>
      </c>
      <c r="Y7" s="24">
        <v>104.27</v>
      </c>
      <c r="Z7" s="24">
        <v>99.19</v>
      </c>
      <c r="AA7" s="24">
        <v>90.73</v>
      </c>
      <c r="AB7" s="24">
        <v>99.47</v>
      </c>
      <c r="AC7" s="24">
        <v>100.92</v>
      </c>
      <c r="AD7" s="24">
        <v>106.37</v>
      </c>
      <c r="AE7" s="24">
        <v>106.07</v>
      </c>
      <c r="AF7" s="24">
        <v>105.5</v>
      </c>
      <c r="AG7" s="24">
        <v>106.35</v>
      </c>
      <c r="AH7" s="24">
        <v>106.62</v>
      </c>
      <c r="AI7" s="24">
        <v>104.3</v>
      </c>
      <c r="AJ7" s="24">
        <v>105.89</v>
      </c>
      <c r="AK7" s="24">
        <v>110.73</v>
      </c>
      <c r="AL7" s="24">
        <v>98.6</v>
      </c>
      <c r="AM7" s="24">
        <v>101.71</v>
      </c>
      <c r="AN7" s="24">
        <v>94.76</v>
      </c>
      <c r="AO7" s="24">
        <v>139.02000000000001</v>
      </c>
      <c r="AP7" s="24">
        <v>132.04</v>
      </c>
      <c r="AQ7" s="24">
        <v>145.43</v>
      </c>
      <c r="AR7" s="24">
        <v>129.88999999999999</v>
      </c>
      <c r="AS7" s="24">
        <v>107.99</v>
      </c>
      <c r="AT7" s="24">
        <v>102.74</v>
      </c>
      <c r="AU7" s="24">
        <v>32.450000000000003</v>
      </c>
      <c r="AV7" s="24">
        <v>38.81</v>
      </c>
      <c r="AW7" s="24">
        <v>36.270000000000003</v>
      </c>
      <c r="AX7" s="24">
        <v>37.85</v>
      </c>
      <c r="AY7" s="24">
        <v>33.229999999999997</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95.31</v>
      </c>
      <c r="BR7" s="24">
        <v>99.6</v>
      </c>
      <c r="BS7" s="24">
        <v>87.69</v>
      </c>
      <c r="BT7" s="24">
        <v>87.47</v>
      </c>
      <c r="BU7" s="24">
        <v>46.27</v>
      </c>
      <c r="BV7" s="24">
        <v>57.08</v>
      </c>
      <c r="BW7" s="24">
        <v>56.26</v>
      </c>
      <c r="BX7" s="24">
        <v>52.94</v>
      </c>
      <c r="BY7" s="24">
        <v>52.05</v>
      </c>
      <c r="BZ7" s="24">
        <v>47.96</v>
      </c>
      <c r="CA7" s="24">
        <v>54.51</v>
      </c>
      <c r="CB7" s="24">
        <v>150</v>
      </c>
      <c r="CC7" s="24">
        <v>146.33000000000001</v>
      </c>
      <c r="CD7" s="24">
        <v>167.61</v>
      </c>
      <c r="CE7" s="24">
        <v>167.6</v>
      </c>
      <c r="CF7" s="24">
        <v>326.58</v>
      </c>
      <c r="CG7" s="24">
        <v>274.99</v>
      </c>
      <c r="CH7" s="24">
        <v>282.08999999999997</v>
      </c>
      <c r="CI7" s="24">
        <v>303.27999999999997</v>
      </c>
      <c r="CJ7" s="24">
        <v>301.86</v>
      </c>
      <c r="CK7" s="24">
        <v>325.85000000000002</v>
      </c>
      <c r="CL7" s="24">
        <v>286.33</v>
      </c>
      <c r="CM7" s="24">
        <v>45.41</v>
      </c>
      <c r="CN7" s="24">
        <v>43.18</v>
      </c>
      <c r="CO7" s="24">
        <v>43.18</v>
      </c>
      <c r="CP7" s="24">
        <v>42.18</v>
      </c>
      <c r="CQ7" s="24">
        <v>41.68</v>
      </c>
      <c r="CR7" s="24">
        <v>54.83</v>
      </c>
      <c r="CS7" s="24">
        <v>66.53</v>
      </c>
      <c r="CT7" s="24">
        <v>52.35</v>
      </c>
      <c r="CU7" s="24">
        <v>46.25</v>
      </c>
      <c r="CV7" s="24">
        <v>45.32</v>
      </c>
      <c r="CW7" s="24">
        <v>49.92</v>
      </c>
      <c r="CX7" s="24">
        <v>79.900000000000006</v>
      </c>
      <c r="CY7" s="24">
        <v>81.16</v>
      </c>
      <c r="CZ7" s="24">
        <v>84.37</v>
      </c>
      <c r="DA7" s="24">
        <v>83.14</v>
      </c>
      <c r="DB7" s="24">
        <v>88.75</v>
      </c>
      <c r="DC7" s="24">
        <v>84.7</v>
      </c>
      <c r="DD7" s="24">
        <v>84.67</v>
      </c>
      <c r="DE7" s="24">
        <v>84.39</v>
      </c>
      <c r="DF7" s="24">
        <v>83.96</v>
      </c>
      <c r="DG7" s="24">
        <v>83.54</v>
      </c>
      <c r="DH7" s="24">
        <v>87.8</v>
      </c>
      <c r="DI7" s="24">
        <v>13.31</v>
      </c>
      <c r="DJ7" s="24">
        <v>15.79</v>
      </c>
      <c r="DK7" s="24">
        <v>18.23</v>
      </c>
      <c r="DL7" s="24">
        <v>20.6</v>
      </c>
      <c r="DM7" s="24">
        <v>23.01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0.15</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貴志</cp:lastModifiedBy>
  <cp:lastPrinted>2026-01-21T05:41:37Z</cp:lastPrinted>
  <dcterms:created xsi:type="dcterms:W3CDTF">2025-12-23T06:17:07Z</dcterms:created>
  <dcterms:modified xsi:type="dcterms:W3CDTF">2026-01-22T02:12:32Z</dcterms:modified>
  <cp:category/>
</cp:coreProperties>
</file>