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R7小坂フォルダ\03_照会回答\20260205〆【県】公営企業に係る経営比較分析表（令和６年度決算）\04_県回答\"/>
    </mc:Choice>
  </mc:AlternateContent>
  <xr:revisionPtr revIDLastSave="0" documentId="13_ncr:1_{010AAC7B-1DF3-4C2F-823A-9D6BF8BA5937}" xr6:coauthVersionLast="47" xr6:coauthVersionMax="47" xr10:uidLastSave="{00000000-0000-0000-0000-000000000000}"/>
  <workbookProtection workbookAlgorithmName="SHA-512" workbookHashValue="DupuNxS1LTfNbyBYZwZ0syxBdOSaLrlcfJXFAflTuMaL1hcXrgWOGfY1HCXC69m7oKfCxifjz/riZEFBl30tgQ==" workbookSaltValue="A5QP4BV1/sEZSzQ26eVqnw==" workbookSpinCount="100000" lockStructure="1"/>
  <bookViews>
    <workbookView xWindow="28680" yWindow="-2385"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I85" i="4"/>
  <c r="H85" i="4"/>
  <c r="G85" i="4"/>
  <c r="B6"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<sst xmlns="http://schemas.openxmlformats.org/spreadsheetml/2006/main" count="236" uniqueCount="115">
  <si>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</si>
  <si>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</si>
  <si>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</si>
  <si>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</si>
  <si>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</si>
  <si>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</si>
  <si>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</si>
  <si>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</si>
  <si>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</si>
  <si>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</si>
  <si>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</si>
  <si>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</si>
  <si>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</si>
  <si>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</si>
  <si>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</si>
  <si>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</si>
  <si>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</si>
  <si>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</si>
  <si>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</si>
  <si>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</si>
  <si>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</si>
  <si>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</si>
  <si>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</si>
  <si>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</si>
  <si>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</si>
  <si>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</si>
  <si>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</si>
  <si>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</si>
  <si>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</si>
  <si>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</si>
  <si>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</si>
  <si>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</si>
  <si>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</si>
  <si>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</si>
  <si>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</si>
  <si>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</si>
  <si>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</si>
  <si>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</si>
  <si>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</si>
  <si>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</si>
  <si>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</si>
  <si>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</si>
  <si>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</si>
  <si>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</si>
  <si>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</si>
  <si>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</si>
  <si>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</si>
  <si>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</si>
  <si>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</si>
  <si>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</si>
  <si>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</si>
  <si>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</si>
  <si>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</si>
  <si>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</si>
  <si>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</si>
  <si>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</si>
  <si>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</si>
  <si>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</si>
  <si>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</si>
  <si>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</si>
  <si>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</si>
  <si>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</si>
  <si>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</si>
  <si>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</si>
  <si>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</si>
  <si>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</si>
  <si>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</si>
  <si>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</si>
  <si>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</si>
  <si>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</si>
  <si>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</si>
  <si>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</si>
  <si>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</si>
  <si>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</si>
  <si>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</si>
  <si>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</si>
  <si>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</si>
  <si>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</si>
  <si>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</si>
  <si>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</si>
  <si>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</si>
  <si>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</si>
  <si>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</si>
  <si>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</si>
  <si>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</si>
  <si>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</si>
  <si>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</si>
  <si>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</si>
  <si>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</si>
  <si>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</si>
  <si>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</si>
  <si>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</si>
  <si>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</si>
  <si>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</si>
  <si>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</si>
  <si>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郡山市</t>
  </si>
  <si>
    <t>法適用</t>
  </si>
  <si>
    <t>下水道事業</t>
  </si>
  <si>
    <t>公共下水道</t>
  </si>
  <si>
    <t>Ad</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</si>
  <si>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</si>
  <si>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</si>
  <si>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</si>
  <si>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</si>
  <si>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</si>
  <si>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</si>
  <si>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</si>
  <si>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</si>
  <si>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</si>
  <si>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</si>
  <si>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</si>
  <si>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</si>
  <si>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①経常収支比率、②累積欠損金比率、③流動比率
　経常収支比率は、基準内繰入金によって収支が均衡しているため、100%の水準である。流動資産の増加率が大きく、流動比率は増加した。
④企業債残高対事業規模比率
　企業債残高は減少し本指標の比率は減少した。類似団体と比べ低い水準にある。
⑤経費回収率
　不足分について補填する一般会計繰入金は、その全てが基準内繰入金であるため、経費回収率は100％であり、類似団体と比べ同水準にある。
⑥汚水処理原価
　不足分を基準内繰入金で補填していることから、汚水処理原価は使用料収入に影響を受ける。類似団体と比べ高い水準である。
⑦施設利用率、⑧水洗化率
　公共下水道では、処理場を持っておらず、県中浄化センターで処理している。水洗便所設置済人口は微減したが、新規面整備により処理区域内人口は微増したため、水洗化率は微減し、類似団体の平均をやや下回る水準である。
　人口減による使用料の減少が見込まれる中、自立した経営に向け、未接続世帯への普及啓発活動をより一層強化することなどにより使用料の確保に努めるとともに、経費節減に取り組み、経営の改善を図る必要がある。</t>
    <rPh sb="32" eb="35">
      <t>キジュンナイ</t>
    </rPh>
    <rPh sb="35" eb="37">
      <t>クリイレ</t>
    </rPh>
    <rPh sb="37" eb="38">
      <t>キン</t>
    </rPh>
    <rPh sb="42" eb="44">
      <t>シュウシ</t>
    </rPh>
    <rPh sb="45" eb="47">
      <t>キンコウ</t>
    </rPh>
    <rPh sb="59" eb="61">
      <t>スイジュン</t>
    </rPh>
    <rPh sb="65" eb="69">
      <t>リュウドウシサン</t>
    </rPh>
    <rPh sb="70" eb="73">
      <t>ゾウカリツ</t>
    </rPh>
    <rPh sb="74" eb="75">
      <t>オオ</t>
    </rPh>
    <rPh sb="78" eb="80">
      <t>リュウドウ</t>
    </rPh>
    <rPh sb="80" eb="82">
      <t>ヒリツ</t>
    </rPh>
    <rPh sb="83" eb="85">
      <t>ゾウカ</t>
    </rPh>
    <rPh sb="104" eb="106">
      <t>キギョウ</t>
    </rPh>
    <rPh sb="106" eb="107">
      <t>サイ</t>
    </rPh>
    <rPh sb="107" eb="109">
      <t>ザンダカ</t>
    </rPh>
    <rPh sb="110" eb="112">
      <t>ゲンショウ</t>
    </rPh>
    <rPh sb="113" eb="116">
      <t>ホンシヒョウ</t>
    </rPh>
    <rPh sb="117" eb="119">
      <t>ヒリツ</t>
    </rPh>
    <rPh sb="120" eb="122">
      <t>ゲンショウ</t>
    </rPh>
    <rPh sb="132" eb="133">
      <t>ヒク</t>
    </rPh>
    <rPh sb="134" eb="136">
      <t>スイジュン</t>
    </rPh>
    <rPh sb="149" eb="151">
      <t>フソク</t>
    </rPh>
    <rPh sb="151" eb="152">
      <t>フン</t>
    </rPh>
    <rPh sb="156" eb="158">
      <t>ホテン</t>
    </rPh>
    <rPh sb="160" eb="161">
      <t>イチ</t>
    </rPh>
    <rPh sb="162" eb="164">
      <t>カイケイ</t>
    </rPh>
    <rPh sb="164" eb="166">
      <t>クリイレ</t>
    </rPh>
    <rPh sb="166" eb="167">
      <t>キン</t>
    </rPh>
    <rPh sb="171" eb="172">
      <t>スベ</t>
    </rPh>
    <rPh sb="174" eb="176">
      <t>キジュン</t>
    </rPh>
    <rPh sb="176" eb="177">
      <t>ナイ</t>
    </rPh>
    <rPh sb="177" eb="180">
      <t>クリイレキン</t>
    </rPh>
    <rPh sb="224" eb="226">
      <t>フソク</t>
    </rPh>
    <rPh sb="226" eb="227">
      <t>フン</t>
    </rPh>
    <rPh sb="228" eb="231">
      <t>キジュンナイ</t>
    </rPh>
    <rPh sb="231" eb="234">
      <t>クリイレキン</t>
    </rPh>
    <rPh sb="235" eb="237">
      <t>ホテン</t>
    </rPh>
    <rPh sb="246" eb="248">
      <t>オスイ</t>
    </rPh>
    <rPh sb="248" eb="250">
      <t>ショリ</t>
    </rPh>
    <rPh sb="250" eb="252">
      <t>ゲンカ</t>
    </rPh>
    <rPh sb="253" eb="256">
      <t>シヨウリョウ</t>
    </rPh>
    <rPh sb="256" eb="258">
      <t>シュウニュウ</t>
    </rPh>
    <rPh sb="259" eb="261">
      <t>エイキョウ</t>
    </rPh>
    <rPh sb="262" eb="263">
      <t>ウ</t>
    </rPh>
    <rPh sb="331" eb="333">
      <t>スイセン</t>
    </rPh>
    <rPh sb="333" eb="335">
      <t>ベンジョ</t>
    </rPh>
    <rPh sb="335" eb="337">
      <t>セッチ</t>
    </rPh>
    <rPh sb="337" eb="338">
      <t>ズ</t>
    </rPh>
    <rPh sb="338" eb="340">
      <t>ジンコウ</t>
    </rPh>
    <rPh sb="341" eb="343">
      <t>ビゲン</t>
    </rPh>
    <rPh sb="347" eb="352">
      <t>シンキメンセイビ</t>
    </rPh>
    <rPh sb="355" eb="359">
      <t>ショリクイキ</t>
    </rPh>
    <rPh sb="359" eb="360">
      <t>ナイ</t>
    </rPh>
    <rPh sb="360" eb="362">
      <t>ジンコウ</t>
    </rPh>
    <rPh sb="363" eb="365">
      <t>ビゾウ</t>
    </rPh>
    <rPh sb="375" eb="377">
      <t>ビゲン</t>
    </rPh>
    <rPh sb="384" eb="386">
      <t>ヘイキン</t>
    </rPh>
    <rPh sb="389" eb="391">
      <t>シタマワ</t>
    </rPh>
    <phoneticPr fontId="4"/>
  </si>
  <si>
    <t>①有形固定資産減価償却率
　償却対象資産の増加率よりも減価償却累計額の増加率の方が上回るため、本指標は増加傾向にあり、老朽化が進んでいるが、類似団体の平均値を下回る水準である。
②管渠老朽化率、③管渠改善率
　法定耐用年数を超える管渠が増加傾向にあるため、今後も老朽化率は高くなる傾向にあり、類似団体の平均と同水準である。
また、改善管渠延長の減少により管渠改善率は減少し、類似団体と比べ低い水準にある。
　今後増加する更新需要に備え、老朽施設の増加に留意し、管渠改善率の向上を図っていく必要がある。</t>
    <rPh sb="14" eb="16">
      <t>ショウキャク</t>
    </rPh>
    <rPh sb="16" eb="20">
      <t>タイショウシサン</t>
    </rPh>
    <rPh sb="21" eb="24">
      <t>ゾウカリツ</t>
    </rPh>
    <rPh sb="27" eb="34">
      <t>ゲンカショウキャクルイケイガク</t>
    </rPh>
    <rPh sb="35" eb="38">
      <t>ゾウカリツ</t>
    </rPh>
    <rPh sb="39" eb="40">
      <t>カタ</t>
    </rPh>
    <rPh sb="47" eb="50">
      <t>ホンシヒョウ</t>
    </rPh>
    <rPh sb="59" eb="62">
      <t>ロウキュウカ</t>
    </rPh>
    <rPh sb="63" eb="64">
      <t>スス</t>
    </rPh>
    <rPh sb="70" eb="72">
      <t>ルイジ</t>
    </rPh>
    <rPh sb="72" eb="74">
      <t>ダンタイ</t>
    </rPh>
    <rPh sb="75" eb="78">
      <t>ヘイキンチ</t>
    </rPh>
    <rPh sb="79" eb="81">
      <t>シタマワ</t>
    </rPh>
    <rPh sb="146" eb="150">
      <t>ルイジダンタイ</t>
    </rPh>
    <rPh sb="151" eb="153">
      <t>ヘイキン</t>
    </rPh>
    <rPh sb="154" eb="157">
      <t>ドウスイジュン</t>
    </rPh>
    <rPh sb="172" eb="174">
      <t>ゲンショウ</t>
    </rPh>
    <rPh sb="183" eb="185">
      <t>ゲンショウ</t>
    </rPh>
    <phoneticPr fontId="4"/>
  </si>
  <si>
    <t>　経費回収率は１００％を満たしているが、これは一般会計繰入金(基準内)によるものである。今後は、人口減少等による社会動態の変化を的確に捉え、使用料や有収水量の確保に向け効果的な普及啓発活動について研究し実施していくとともに、民間委託の拡大や施設の長寿命化によるライフサイクルコストの縮減等により、経営の改善を図っていく必要がある。
　また、建設開始後50年を経過している管渠が増加傾向であるため、予防保全の観点から管渠の状態を適時調査・確認し、計画的な修繕を行うとともに、施設の更新については、ストックマネジメント計画に基づき長寿命化による投資の平準化の推進が必要である。</t>
    <rPh sb="23" eb="30">
      <t>イッパンカイケイクリイレキン</t>
    </rPh>
    <rPh sb="31" eb="34">
      <t>キジュンナイ</t>
    </rPh>
    <rPh sb="44" eb="46">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</si>
</sst>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7.0000000000000007E-2</c:v>
                </c:pt>
                <c:pt idx="1">
                  <c:v>0.09</c:v>
                </c:pt>
                <c:pt idx="2">
                  <c:v>0.03</c:v>
                </c:pt>
                <c:pt idx="3">
                  <c:v>7.0000000000000007E-2</c:v>
                </c:pt>
                <c:pt idx="4">
                  <c:v>0.02</c:v>
                </c:pt>
              </c:numCache>
            </c:numRef>
          </c:val>
          <c:extLst>
            <c:ext xmlns:c16="http://schemas.microsoft.com/office/drawing/2014/chart" uri="{C3380CC4-5D6E-409C-BE32-E72D297353CC}">
              <c16:uniqueId val="{00000000-62B3-40FC-BDAE-F5C474719E5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0.19</c:v>
                </c:pt>
                <c:pt idx="2">
                  <c:v>0.23</c:v>
                </c:pt>
                <c:pt idx="3">
                  <c:v>0.18</c:v>
                </c:pt>
                <c:pt idx="4">
                  <c:v>0.16</c:v>
                </c:pt>
              </c:numCache>
            </c:numRef>
          </c:val>
          <c:smooth val="0"/>
          <c:extLst>
            <c:ext xmlns:c16="http://schemas.microsoft.com/office/drawing/2014/chart" uri="{C3380CC4-5D6E-409C-BE32-E72D297353CC}">
              <c16:uniqueId val="{00000001-62B3-40FC-BDAE-F5C474719E5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85A-4BBF-B0BF-1B12FAD4120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c:v>
                </c:pt>
                <c:pt idx="1">
                  <c:v>63.04</c:v>
                </c:pt>
                <c:pt idx="2">
                  <c:v>64.45</c:v>
                </c:pt>
                <c:pt idx="3">
                  <c:v>65.11</c:v>
                </c:pt>
                <c:pt idx="4">
                  <c:v>65.540000000000006</c:v>
                </c:pt>
              </c:numCache>
            </c:numRef>
          </c:val>
          <c:smooth val="0"/>
          <c:extLst>
            <c:ext xmlns:c16="http://schemas.microsoft.com/office/drawing/2014/chart" uri="{C3380CC4-5D6E-409C-BE32-E72D297353CC}">
              <c16:uniqueId val="{00000001-B85A-4BBF-B0BF-1B12FAD4120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94.56</c:v>
                </c:pt>
                <c:pt idx="1">
                  <c:v>93.79</c:v>
                </c:pt>
                <c:pt idx="2">
                  <c:v>93.27</c:v>
                </c:pt>
                <c:pt idx="3">
                  <c:v>92.97</c:v>
                </c:pt>
                <c:pt idx="4">
                  <c:v>92.48</c:v>
                </c:pt>
              </c:numCache>
            </c:numRef>
          </c:val>
          <c:extLst>
            <c:ext xmlns:c16="http://schemas.microsoft.com/office/drawing/2014/chart" uri="{C3380CC4-5D6E-409C-BE32-E72D297353CC}">
              <c16:uniqueId val="{00000000-0622-47D9-B72C-AAE7654797C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94.56</c:v>
                </c:pt>
                <c:pt idx="1">
                  <c:v>94.75</c:v>
                </c:pt>
                <c:pt idx="2">
                  <c:v>94.58</c:v>
                </c:pt>
                <c:pt idx="3">
                  <c:v>94.69</c:v>
                </c:pt>
                <c:pt idx="4">
                  <c:v>94.81</c:v>
                </c:pt>
              </c:numCache>
            </c:numRef>
          </c:val>
          <c:smooth val="0"/>
          <c:extLst>
            <c:ext xmlns:c16="http://schemas.microsoft.com/office/drawing/2014/chart" uri="{C3380CC4-5D6E-409C-BE32-E72D297353CC}">
              <c16:uniqueId val="{00000001-0622-47D9-B72C-AAE7654797C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99.9</c:v>
                </c:pt>
                <c:pt idx="1">
                  <c:v>99.19</c:v>
                </c:pt>
                <c:pt idx="2">
                  <c:v>99.24</c:v>
                </c:pt>
                <c:pt idx="3">
                  <c:v>99.88</c:v>
                </c:pt>
                <c:pt idx="4">
                  <c:v>99.57</c:v>
                </c:pt>
              </c:numCache>
            </c:numRef>
          </c:val>
          <c:extLst>
            <c:ext xmlns:c16="http://schemas.microsoft.com/office/drawing/2014/chart" uri="{C3380CC4-5D6E-409C-BE32-E72D297353CC}">
              <c16:uniqueId val="{00000000-D799-443F-A508-8A0510904F5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106.55</c:v>
                </c:pt>
                <c:pt idx="1">
                  <c:v>106.01</c:v>
                </c:pt>
                <c:pt idx="2">
                  <c:v>108.33</c:v>
                </c:pt>
                <c:pt idx="3">
                  <c:v>107.76</c:v>
                </c:pt>
                <c:pt idx="4">
                  <c:v>107.14</c:v>
                </c:pt>
              </c:numCache>
            </c:numRef>
          </c:val>
          <c:smooth val="0"/>
          <c:extLst>
            <c:ext xmlns:c16="http://schemas.microsoft.com/office/drawing/2014/chart" uri="{C3380CC4-5D6E-409C-BE32-E72D297353CC}">
              <c16:uniqueId val="{00000001-D799-443F-A508-8A0510904F5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29.36</c:v>
                </c:pt>
                <c:pt idx="1">
                  <c:v>30.05</c:v>
                </c:pt>
                <c:pt idx="2">
                  <c:v>31.06</c:v>
                </c:pt>
                <c:pt idx="3">
                  <c:v>31.97</c:v>
                </c:pt>
                <c:pt idx="4">
                  <c:v>33.54</c:v>
                </c:pt>
              </c:numCache>
            </c:numRef>
          </c:val>
          <c:extLst>
            <c:ext xmlns:c16="http://schemas.microsoft.com/office/drawing/2014/chart" uri="{C3380CC4-5D6E-409C-BE32-E72D297353CC}">
              <c16:uniqueId val="{00000000-2FFD-45F0-B1AE-37716E630A7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28.87</c:v>
                </c:pt>
                <c:pt idx="1">
                  <c:v>31.34</c:v>
                </c:pt>
                <c:pt idx="2">
                  <c:v>37.51</c:v>
                </c:pt>
                <c:pt idx="3">
                  <c:v>38.869999999999997</c:v>
                </c:pt>
                <c:pt idx="4">
                  <c:v>40.36</c:v>
                </c:pt>
              </c:numCache>
            </c:numRef>
          </c:val>
          <c:smooth val="0"/>
          <c:extLst>
            <c:ext xmlns:c16="http://schemas.microsoft.com/office/drawing/2014/chart" uri="{C3380CC4-5D6E-409C-BE32-E72D297353CC}">
              <c16:uniqueId val="{00000001-2FFD-45F0-B1AE-37716E630A7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5.78</c:v>
                </c:pt>
                <c:pt idx="1">
                  <c:v>6.6</c:v>
                </c:pt>
                <c:pt idx="2">
                  <c:v>7.34</c:v>
                </c:pt>
                <c:pt idx="3">
                  <c:v>7.47</c:v>
                </c:pt>
                <c:pt idx="4">
                  <c:v>7.44</c:v>
                </c:pt>
              </c:numCache>
            </c:numRef>
          </c:val>
          <c:extLst>
            <c:ext xmlns:c16="http://schemas.microsoft.com/office/drawing/2014/chart" uri="{C3380CC4-5D6E-409C-BE32-E72D297353CC}">
              <c16:uniqueId val="{00000000-0B6F-4E79-9D04-AFBEC190EEB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5.64</c:v>
                </c:pt>
                <c:pt idx="1">
                  <c:v>6.43</c:v>
                </c:pt>
                <c:pt idx="2">
                  <c:v>6.84</c:v>
                </c:pt>
                <c:pt idx="3">
                  <c:v>7.69</c:v>
                </c:pt>
                <c:pt idx="4">
                  <c:v>8.39</c:v>
                </c:pt>
              </c:numCache>
            </c:numRef>
          </c:val>
          <c:smooth val="0"/>
          <c:extLst>
            <c:ext xmlns:c16="http://schemas.microsoft.com/office/drawing/2014/chart" uri="{C3380CC4-5D6E-409C-BE32-E72D297353CC}">
              <c16:uniqueId val="{00000001-0B6F-4E79-9D04-AFBEC190EEB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DA8-4496-A43F-D1DDC8FCFAC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5.95</c:v>
                </c:pt>
                <c:pt idx="1">
                  <c:v>5.27</c:v>
                </c:pt>
                <c:pt idx="2">
                  <c:v>1.28</c:v>
                </c:pt>
                <c:pt idx="3">
                  <c:v>1.02</c:v>
                </c:pt>
                <c:pt idx="4">
                  <c:v>1.06</c:v>
                </c:pt>
              </c:numCache>
            </c:numRef>
          </c:val>
          <c:smooth val="0"/>
          <c:extLst>
            <c:ext xmlns:c16="http://schemas.microsoft.com/office/drawing/2014/chart" uri="{C3380CC4-5D6E-409C-BE32-E72D297353CC}">
              <c16:uniqueId val="{00000001-2DA8-4496-A43F-D1DDC8FCFAC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37</c:v>
                </c:pt>
                <c:pt idx="1">
                  <c:v>49.25</c:v>
                </c:pt>
                <c:pt idx="2">
                  <c:v>47.89</c:v>
                </c:pt>
                <c:pt idx="3">
                  <c:v>59.47</c:v>
                </c:pt>
                <c:pt idx="4">
                  <c:v>57.17</c:v>
                </c:pt>
              </c:numCache>
            </c:numRef>
          </c:val>
          <c:extLst>
            <c:ext xmlns:c16="http://schemas.microsoft.com/office/drawing/2014/chart" uri="{C3380CC4-5D6E-409C-BE32-E72D297353CC}">
              <c16:uniqueId val="{00000000-9642-4773-A982-ECAF19FA8D9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72.930000000000007</c:v>
                </c:pt>
                <c:pt idx="1">
                  <c:v>80.08</c:v>
                </c:pt>
                <c:pt idx="2">
                  <c:v>65.510000000000005</c:v>
                </c:pt>
                <c:pt idx="3">
                  <c:v>72.78</c:v>
                </c:pt>
                <c:pt idx="4">
                  <c:v>74.56</c:v>
                </c:pt>
              </c:numCache>
            </c:numRef>
          </c:val>
          <c:smooth val="0"/>
          <c:extLst>
            <c:ext xmlns:c16="http://schemas.microsoft.com/office/drawing/2014/chart" uri="{C3380CC4-5D6E-409C-BE32-E72D297353CC}">
              <c16:uniqueId val="{00000001-9642-4773-A982-ECAF19FA8D9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1202.77</c:v>
                </c:pt>
                <c:pt idx="1">
                  <c:v>415.88</c:v>
                </c:pt>
                <c:pt idx="2">
                  <c:v>526.95000000000005</c:v>
                </c:pt>
                <c:pt idx="3">
                  <c:v>495.49</c:v>
                </c:pt>
                <c:pt idx="4">
                  <c:v>487.49</c:v>
                </c:pt>
              </c:numCache>
            </c:numRef>
          </c:val>
          <c:extLst>
            <c:ext xmlns:c16="http://schemas.microsoft.com/office/drawing/2014/chart" uri="{C3380CC4-5D6E-409C-BE32-E72D297353CC}">
              <c16:uniqueId val="{00000000-6CEC-45E0-8744-5AC25142542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730.52</c:v>
                </c:pt>
                <c:pt idx="1">
                  <c:v>672.33</c:v>
                </c:pt>
                <c:pt idx="2">
                  <c:v>827.43</c:v>
                </c:pt>
                <c:pt idx="3">
                  <c:v>790.32</c:v>
                </c:pt>
                <c:pt idx="4">
                  <c:v>747.33</c:v>
                </c:pt>
              </c:numCache>
            </c:numRef>
          </c:val>
          <c:smooth val="0"/>
          <c:extLst>
            <c:ext xmlns:c16="http://schemas.microsoft.com/office/drawing/2014/chart" uri="{C3380CC4-5D6E-409C-BE32-E72D297353CC}">
              <c16:uniqueId val="{00000001-6CEC-45E0-8744-5AC25142542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F9C-45AB-BC32-EA599C8128A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98.61</c:v>
                </c:pt>
                <c:pt idx="1">
                  <c:v>98.75</c:v>
                </c:pt>
                <c:pt idx="2">
                  <c:v>99.71</c:v>
                </c:pt>
                <c:pt idx="3">
                  <c:v>98.7</c:v>
                </c:pt>
                <c:pt idx="4">
                  <c:v>100.01</c:v>
                </c:pt>
              </c:numCache>
            </c:numRef>
          </c:val>
          <c:smooth val="0"/>
          <c:extLst>
            <c:ext xmlns:c16="http://schemas.microsoft.com/office/drawing/2014/chart" uri="{C3380CC4-5D6E-409C-BE32-E72D297353CC}">
              <c16:uniqueId val="{00000001-9F9C-45AB-BC32-EA599C8128A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172.74</c:v>
                </c:pt>
                <c:pt idx="1">
                  <c:v>172.98</c:v>
                </c:pt>
                <c:pt idx="2">
                  <c:v>173.38</c:v>
                </c:pt>
                <c:pt idx="3">
                  <c:v>173.44</c:v>
                </c:pt>
                <c:pt idx="4">
                  <c:v>173.87</c:v>
                </c:pt>
              </c:numCache>
            </c:numRef>
          </c:val>
          <c:extLst>
            <c:ext xmlns:c16="http://schemas.microsoft.com/office/drawing/2014/chart" uri="{C3380CC4-5D6E-409C-BE32-E72D297353CC}">
              <c16:uniqueId val="{00000000-F5F4-4297-9434-BA25F117A10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141.24</c:v>
                </c:pt>
                <c:pt idx="1">
                  <c:v>142.03</c:v>
                </c:pt>
                <c:pt idx="2">
                  <c:v>159.59</c:v>
                </c:pt>
                <c:pt idx="3">
                  <c:v>160.65</c:v>
                </c:pt>
                <c:pt idx="4">
                  <c:v>160.6</c:v>
                </c:pt>
              </c:numCache>
            </c:numRef>
          </c:val>
          <c:smooth val="0"/>
          <c:extLst>
            <c:ext xmlns:c16="http://schemas.microsoft.com/office/drawing/2014/chart" uri="{C3380CC4-5D6E-409C-BE32-E72D297353CC}">
              <c16:uniqueId val="{00000001-F5F4-4297-9434-BA25F117A10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32" zoomScale="70" zoomScaleNormal="7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福島県　郡山市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Ad</v>
      </c>
      <c r="X8" s="39"/>
      <c r="Y8" s="39"/>
      <c r="Z8" s="39"/>
      <c r="AA8" s="39"/>
      <c r="AB8" s="39"/>
      <c r="AC8" s="39"/>
      <c r="AD8" s="40" t="str">
        <f>データ!$M$6</f>
        <v>自治体職員</v>
      </c>
      <c r="AE8" s="40"/>
      <c r="AF8" s="40"/>
      <c r="AG8" s="40"/>
      <c r="AH8" s="40"/>
      <c r="AI8" s="40"/>
      <c r="AJ8" s="40"/>
      <c r="AK8" s="3"/>
      <c r="AL8" s="41">
        <f>データ!S6</f>
        <v>312433</v>
      </c>
      <c r="AM8" s="41"/>
      <c r="AN8" s="41"/>
      <c r="AO8" s="41"/>
      <c r="AP8" s="41"/>
      <c r="AQ8" s="41"/>
      <c r="AR8" s="41"/>
      <c r="AS8" s="41"/>
      <c r="AT8" s="34">
        <f>データ!T6</f>
        <v>757.2</v>
      </c>
      <c r="AU8" s="34"/>
      <c r="AV8" s="34"/>
      <c r="AW8" s="34"/>
      <c r="AX8" s="34"/>
      <c r="AY8" s="34"/>
      <c r="AZ8" s="34"/>
      <c r="BA8" s="34"/>
      <c r="BB8" s="34">
        <f>データ!U6</f>
        <v>412.62</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60.43</v>
      </c>
      <c r="J10" s="34"/>
      <c r="K10" s="34"/>
      <c r="L10" s="34"/>
      <c r="M10" s="34"/>
      <c r="N10" s="34"/>
      <c r="O10" s="34"/>
      <c r="P10" s="34">
        <f>データ!P6</f>
        <v>75.680000000000007</v>
      </c>
      <c r="Q10" s="34"/>
      <c r="R10" s="34"/>
      <c r="S10" s="34"/>
      <c r="T10" s="34"/>
      <c r="U10" s="34"/>
      <c r="V10" s="34"/>
      <c r="W10" s="34">
        <f>データ!Q6</f>
        <v>78.73</v>
      </c>
      <c r="X10" s="34"/>
      <c r="Y10" s="34"/>
      <c r="Z10" s="34"/>
      <c r="AA10" s="34"/>
      <c r="AB10" s="34"/>
      <c r="AC10" s="34"/>
      <c r="AD10" s="41">
        <f>データ!R6</f>
        <v>3066</v>
      </c>
      <c r="AE10" s="41"/>
      <c r="AF10" s="41"/>
      <c r="AG10" s="41"/>
      <c r="AH10" s="41"/>
      <c r="AI10" s="41"/>
      <c r="AJ10" s="41"/>
      <c r="AK10" s="2"/>
      <c r="AL10" s="41">
        <f>データ!V6</f>
        <v>235315</v>
      </c>
      <c r="AM10" s="41"/>
      <c r="AN10" s="41"/>
      <c r="AO10" s="41"/>
      <c r="AP10" s="41"/>
      <c r="AQ10" s="41"/>
      <c r="AR10" s="41"/>
      <c r="AS10" s="41"/>
      <c r="AT10" s="34">
        <f>データ!W6</f>
        <v>47.65</v>
      </c>
      <c r="AU10" s="34"/>
      <c r="AV10" s="34"/>
      <c r="AW10" s="34"/>
      <c r="AX10" s="34"/>
      <c r="AY10" s="34"/>
      <c r="AZ10" s="34"/>
      <c r="BA10" s="34"/>
      <c r="BB10" s="34">
        <f>データ!X6</f>
        <v>4938.41</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112</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113</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8YkmNbZa83grarcg93SQs39mAPGBJebGY6DHjutQbLvkZFAtAW6hLWObmOuJGS3TqDf16/HgklSwHL7gQwdg+A==" saltValue="r2VdSQiKTzfpvNI7GPM6Y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72036</v>
      </c>
      <c r="D6" s="19">
        <f t="shared" si="3"/>
        <v>46</v>
      </c>
      <c r="E6" s="19">
        <f t="shared" si="3"/>
        <v>17</v>
      </c>
      <c r="F6" s="19">
        <f t="shared" si="3"/>
        <v>1</v>
      </c>
      <c r="G6" s="19">
        <f t="shared" si="3"/>
        <v>0</v>
      </c>
      <c r="H6" s="19" t="str">
        <f t="shared" si="3"/>
        <v>福島県　郡山市</v>
      </c>
      <c r="I6" s="19" t="str">
        <f t="shared" si="3"/>
        <v>法適用</v>
      </c>
      <c r="J6" s="19" t="str">
        <f t="shared" si="3"/>
        <v>下水道事業</v>
      </c>
      <c r="K6" s="19" t="str">
        <f t="shared" si="3"/>
        <v>公共下水道</v>
      </c>
      <c r="L6" s="19" t="str">
        <f t="shared" si="3"/>
        <v>Ad</v>
      </c>
      <c r="M6" s="19" t="str">
        <f t="shared" si="3"/>
        <v>自治体職員</v>
      </c>
      <c r="N6" s="20" t="str">
        <f t="shared" si="3"/>
        <v>-</v>
      </c>
      <c r="O6" s="20">
        <f t="shared" si="3"/>
        <v>60.43</v>
      </c>
      <c r="P6" s="20">
        <f t="shared" si="3"/>
        <v>75.680000000000007</v>
      </c>
      <c r="Q6" s="20">
        <f t="shared" si="3"/>
        <v>78.73</v>
      </c>
      <c r="R6" s="20">
        <f t="shared" si="3"/>
        <v>3066</v>
      </c>
      <c r="S6" s="20">
        <f t="shared" si="3"/>
        <v>312433</v>
      </c>
      <c r="T6" s="20">
        <f t="shared" si="3"/>
        <v>757.2</v>
      </c>
      <c r="U6" s="20">
        <f t="shared" si="3"/>
        <v>412.62</v>
      </c>
      <c r="V6" s="20">
        <f t="shared" si="3"/>
        <v>235315</v>
      </c>
      <c r="W6" s="20">
        <f t="shared" si="3"/>
        <v>47.65</v>
      </c>
      <c r="X6" s="20">
        <f t="shared" si="3"/>
        <v>4938.41</v>
      </c>
      <c r="Y6" s="21">
        <f>IF(Y7="",NA(),Y7)</f>
        <v>99.9</v>
      </c>
      <c r="Z6" s="21">
        <f t="shared" ref="Z6:AH6" si="4">IF(Z7="",NA(),Z7)</f>
        <v>99.19</v>
      </c>
      <c r="AA6" s="21">
        <f t="shared" si="4"/>
        <v>99.24</v>
      </c>
      <c r="AB6" s="21">
        <f t="shared" si="4"/>
        <v>99.88</v>
      </c>
      <c r="AC6" s="21">
        <f t="shared" si="4"/>
        <v>99.57</v>
      </c>
      <c r="AD6" s="21">
        <f t="shared" si="4"/>
        <v>106.55</v>
      </c>
      <c r="AE6" s="21">
        <f t="shared" si="4"/>
        <v>106.01</v>
      </c>
      <c r="AF6" s="21">
        <f t="shared" si="4"/>
        <v>108.33</v>
      </c>
      <c r="AG6" s="21">
        <f t="shared" si="4"/>
        <v>107.76</v>
      </c>
      <c r="AH6" s="21">
        <f t="shared" si="4"/>
        <v>107.14</v>
      </c>
      <c r="AI6" s="20" t="str">
        <f>IF(AI7="","",IF(AI7="-","【-】","【"&amp;SUBSTITUTE(TEXT(AI7,"#,##0.00"),"-","△")&amp;"】"))</f>
        <v>【105.36】</v>
      </c>
      <c r="AJ6" s="20">
        <f>IF(AJ7="",NA(),AJ7)</f>
        <v>0</v>
      </c>
      <c r="AK6" s="20">
        <f t="shared" ref="AK6:AS6" si="5">IF(AK7="",NA(),AK7)</f>
        <v>0</v>
      </c>
      <c r="AL6" s="20">
        <f t="shared" si="5"/>
        <v>0</v>
      </c>
      <c r="AM6" s="20">
        <f t="shared" si="5"/>
        <v>0</v>
      </c>
      <c r="AN6" s="20">
        <f t="shared" si="5"/>
        <v>0</v>
      </c>
      <c r="AO6" s="21">
        <f t="shared" si="5"/>
        <v>5.95</v>
      </c>
      <c r="AP6" s="21">
        <f t="shared" si="5"/>
        <v>5.27</v>
      </c>
      <c r="AQ6" s="21">
        <f t="shared" si="5"/>
        <v>1.28</v>
      </c>
      <c r="AR6" s="21">
        <f t="shared" si="5"/>
        <v>1.02</v>
      </c>
      <c r="AS6" s="21">
        <f t="shared" si="5"/>
        <v>1.06</v>
      </c>
      <c r="AT6" s="20" t="str">
        <f>IF(AT7="","",IF(AT7="-","【-】","【"&amp;SUBSTITUTE(TEXT(AT7,"#,##0.00"),"-","△")&amp;"】"))</f>
        <v>【3.12】</v>
      </c>
      <c r="AU6" s="21">
        <f>IF(AU7="",NA(),AU7)</f>
        <v>37</v>
      </c>
      <c r="AV6" s="21">
        <f t="shared" ref="AV6:BD6" si="6">IF(AV7="",NA(),AV7)</f>
        <v>49.25</v>
      </c>
      <c r="AW6" s="21">
        <f t="shared" si="6"/>
        <v>47.89</v>
      </c>
      <c r="AX6" s="21">
        <f t="shared" si="6"/>
        <v>59.47</v>
      </c>
      <c r="AY6" s="21">
        <f t="shared" si="6"/>
        <v>57.17</v>
      </c>
      <c r="AZ6" s="21">
        <f t="shared" si="6"/>
        <v>72.930000000000007</v>
      </c>
      <c r="BA6" s="21">
        <f t="shared" si="6"/>
        <v>80.08</v>
      </c>
      <c r="BB6" s="21">
        <f t="shared" si="6"/>
        <v>65.510000000000005</v>
      </c>
      <c r="BC6" s="21">
        <f t="shared" si="6"/>
        <v>72.78</v>
      </c>
      <c r="BD6" s="21">
        <f t="shared" si="6"/>
        <v>74.56</v>
      </c>
      <c r="BE6" s="20" t="str">
        <f>IF(BE7="","",IF(BE7="-","【-】","【"&amp;SUBSTITUTE(TEXT(BE7,"#,##0.00"),"-","△")&amp;"】"))</f>
        <v>【82.75】</v>
      </c>
      <c r="BF6" s="21">
        <f>IF(BF7="",NA(),BF7)</f>
        <v>1202.77</v>
      </c>
      <c r="BG6" s="21">
        <f t="shared" ref="BG6:BO6" si="7">IF(BG7="",NA(),BG7)</f>
        <v>415.88</v>
      </c>
      <c r="BH6" s="21">
        <f t="shared" si="7"/>
        <v>526.95000000000005</v>
      </c>
      <c r="BI6" s="21">
        <f t="shared" si="7"/>
        <v>495.49</v>
      </c>
      <c r="BJ6" s="21">
        <f t="shared" si="7"/>
        <v>487.49</v>
      </c>
      <c r="BK6" s="21">
        <f t="shared" si="7"/>
        <v>730.52</v>
      </c>
      <c r="BL6" s="21">
        <f t="shared" si="7"/>
        <v>672.33</v>
      </c>
      <c r="BM6" s="21">
        <f t="shared" si="7"/>
        <v>827.43</v>
      </c>
      <c r="BN6" s="21">
        <f t="shared" si="7"/>
        <v>790.32</v>
      </c>
      <c r="BO6" s="21">
        <f t="shared" si="7"/>
        <v>747.33</v>
      </c>
      <c r="BP6" s="20" t="str">
        <f>IF(BP7="","",IF(BP7="-","【-】","【"&amp;SUBSTITUTE(TEXT(BP7,"#,##0.00"),"-","△")&amp;"】"))</f>
        <v>【602.56】</v>
      </c>
      <c r="BQ6" s="21">
        <f>IF(BQ7="",NA(),BQ7)</f>
        <v>100</v>
      </c>
      <c r="BR6" s="21">
        <f t="shared" ref="BR6:BZ6" si="8">IF(BR7="",NA(),BR7)</f>
        <v>100</v>
      </c>
      <c r="BS6" s="21">
        <f t="shared" si="8"/>
        <v>100</v>
      </c>
      <c r="BT6" s="21">
        <f t="shared" si="8"/>
        <v>100</v>
      </c>
      <c r="BU6" s="21">
        <f t="shared" si="8"/>
        <v>100</v>
      </c>
      <c r="BV6" s="21">
        <f t="shared" si="8"/>
        <v>98.61</v>
      </c>
      <c r="BW6" s="21">
        <f t="shared" si="8"/>
        <v>98.75</v>
      </c>
      <c r="BX6" s="21">
        <f t="shared" si="8"/>
        <v>99.71</v>
      </c>
      <c r="BY6" s="21">
        <f t="shared" si="8"/>
        <v>98.7</v>
      </c>
      <c r="BZ6" s="21">
        <f t="shared" si="8"/>
        <v>100.01</v>
      </c>
      <c r="CA6" s="20" t="str">
        <f>IF(CA7="","",IF(CA7="-","【-】","【"&amp;SUBSTITUTE(TEXT(CA7,"#,##0.00"),"-","△")&amp;"】"))</f>
        <v>【97.94】</v>
      </c>
      <c r="CB6" s="21">
        <f>IF(CB7="",NA(),CB7)</f>
        <v>172.74</v>
      </c>
      <c r="CC6" s="21">
        <f t="shared" ref="CC6:CK6" si="9">IF(CC7="",NA(),CC7)</f>
        <v>172.98</v>
      </c>
      <c r="CD6" s="21">
        <f t="shared" si="9"/>
        <v>173.38</v>
      </c>
      <c r="CE6" s="21">
        <f t="shared" si="9"/>
        <v>173.44</v>
      </c>
      <c r="CF6" s="21">
        <f t="shared" si="9"/>
        <v>173.87</v>
      </c>
      <c r="CG6" s="21">
        <f t="shared" si="9"/>
        <v>141.24</v>
      </c>
      <c r="CH6" s="21">
        <f t="shared" si="9"/>
        <v>142.03</v>
      </c>
      <c r="CI6" s="21">
        <f t="shared" si="9"/>
        <v>159.59</v>
      </c>
      <c r="CJ6" s="21">
        <f t="shared" si="9"/>
        <v>160.65</v>
      </c>
      <c r="CK6" s="21">
        <f t="shared" si="9"/>
        <v>160.6</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61.7</v>
      </c>
      <c r="CS6" s="21">
        <f t="shared" si="10"/>
        <v>63.04</v>
      </c>
      <c r="CT6" s="21">
        <f t="shared" si="10"/>
        <v>64.45</v>
      </c>
      <c r="CU6" s="21">
        <f t="shared" si="10"/>
        <v>65.11</v>
      </c>
      <c r="CV6" s="21">
        <f t="shared" si="10"/>
        <v>65.540000000000006</v>
      </c>
      <c r="CW6" s="20" t="str">
        <f>IF(CW7="","",IF(CW7="-","【-】","【"&amp;SUBSTITUTE(TEXT(CW7,"#,##0.00"),"-","△")&amp;"】"))</f>
        <v>【60.13】</v>
      </c>
      <c r="CX6" s="21">
        <f>IF(CX7="",NA(),CX7)</f>
        <v>94.56</v>
      </c>
      <c r="CY6" s="21">
        <f t="shared" ref="CY6:DG6" si="11">IF(CY7="",NA(),CY7)</f>
        <v>93.79</v>
      </c>
      <c r="CZ6" s="21">
        <f t="shared" si="11"/>
        <v>93.27</v>
      </c>
      <c r="DA6" s="21">
        <f t="shared" si="11"/>
        <v>92.97</v>
      </c>
      <c r="DB6" s="21">
        <f t="shared" si="11"/>
        <v>92.48</v>
      </c>
      <c r="DC6" s="21">
        <f t="shared" si="11"/>
        <v>94.56</v>
      </c>
      <c r="DD6" s="21">
        <f t="shared" si="11"/>
        <v>94.75</v>
      </c>
      <c r="DE6" s="21">
        <f t="shared" si="11"/>
        <v>94.58</v>
      </c>
      <c r="DF6" s="21">
        <f t="shared" si="11"/>
        <v>94.69</v>
      </c>
      <c r="DG6" s="21">
        <f t="shared" si="11"/>
        <v>94.81</v>
      </c>
      <c r="DH6" s="20" t="str">
        <f>IF(DH7="","",IF(DH7="-","【-】","【"&amp;SUBSTITUTE(TEXT(DH7,"#,##0.00"),"-","△")&amp;"】"))</f>
        <v>【96.00】</v>
      </c>
      <c r="DI6" s="21">
        <f>IF(DI7="",NA(),DI7)</f>
        <v>29.36</v>
      </c>
      <c r="DJ6" s="21">
        <f t="shared" ref="DJ6:DR6" si="12">IF(DJ7="",NA(),DJ7)</f>
        <v>30.05</v>
      </c>
      <c r="DK6" s="21">
        <f t="shared" si="12"/>
        <v>31.06</v>
      </c>
      <c r="DL6" s="21">
        <f t="shared" si="12"/>
        <v>31.97</v>
      </c>
      <c r="DM6" s="21">
        <f t="shared" si="12"/>
        <v>33.54</v>
      </c>
      <c r="DN6" s="21">
        <f t="shared" si="12"/>
        <v>28.87</v>
      </c>
      <c r="DO6" s="21">
        <f t="shared" si="12"/>
        <v>31.34</v>
      </c>
      <c r="DP6" s="21">
        <f t="shared" si="12"/>
        <v>37.51</v>
      </c>
      <c r="DQ6" s="21">
        <f t="shared" si="12"/>
        <v>38.869999999999997</v>
      </c>
      <c r="DR6" s="21">
        <f t="shared" si="12"/>
        <v>40.36</v>
      </c>
      <c r="DS6" s="20" t="str">
        <f>IF(DS7="","",IF(DS7="-","【-】","【"&amp;SUBSTITUTE(TEXT(DS7,"#,##0.00"),"-","△")&amp;"】"))</f>
        <v>【42.20】</v>
      </c>
      <c r="DT6" s="21">
        <f>IF(DT7="",NA(),DT7)</f>
        <v>5.78</v>
      </c>
      <c r="DU6" s="21">
        <f t="shared" ref="DU6:EC6" si="13">IF(DU7="",NA(),DU7)</f>
        <v>6.6</v>
      </c>
      <c r="DV6" s="21">
        <f t="shared" si="13"/>
        <v>7.34</v>
      </c>
      <c r="DW6" s="21">
        <f t="shared" si="13"/>
        <v>7.47</v>
      </c>
      <c r="DX6" s="21">
        <f t="shared" si="13"/>
        <v>7.44</v>
      </c>
      <c r="DY6" s="21">
        <f t="shared" si="13"/>
        <v>5.64</v>
      </c>
      <c r="DZ6" s="21">
        <f t="shared" si="13"/>
        <v>6.43</v>
      </c>
      <c r="EA6" s="21">
        <f t="shared" si="13"/>
        <v>6.84</v>
      </c>
      <c r="EB6" s="21">
        <f t="shared" si="13"/>
        <v>7.69</v>
      </c>
      <c r="EC6" s="21">
        <f t="shared" si="13"/>
        <v>8.39</v>
      </c>
      <c r="ED6" s="20" t="str">
        <f>IF(ED7="","",IF(ED7="-","【-】","【"&amp;SUBSTITUTE(TEXT(ED7,"#,##0.00"),"-","△")&amp;"】"))</f>
        <v>【9.46】</v>
      </c>
      <c r="EE6" s="21">
        <f>IF(EE7="",NA(),EE7)</f>
        <v>7.0000000000000007E-2</v>
      </c>
      <c r="EF6" s="21">
        <f t="shared" ref="EF6:EN6" si="14">IF(EF7="",NA(),EF7)</f>
        <v>0.09</v>
      </c>
      <c r="EG6" s="21">
        <f t="shared" si="14"/>
        <v>0.03</v>
      </c>
      <c r="EH6" s="21">
        <f t="shared" si="14"/>
        <v>7.0000000000000007E-2</v>
      </c>
      <c r="EI6" s="21">
        <f t="shared" si="14"/>
        <v>0.02</v>
      </c>
      <c r="EJ6" s="21">
        <f t="shared" si="14"/>
        <v>0.19</v>
      </c>
      <c r="EK6" s="21">
        <f t="shared" si="14"/>
        <v>0.19</v>
      </c>
      <c r="EL6" s="21">
        <f t="shared" si="14"/>
        <v>0.23</v>
      </c>
      <c r="EM6" s="21">
        <f t="shared" si="14"/>
        <v>0.18</v>
      </c>
      <c r="EN6" s="21">
        <f t="shared" si="14"/>
        <v>0.16</v>
      </c>
      <c r="EO6" s="20" t="str">
        <f>IF(EO7="","",IF(EO7="-","【-】","【"&amp;SUBSTITUTE(TEXT(EO7,"#,##0.00"),"-","△")&amp;"】"))</f>
        <v>【0.19】</v>
      </c>
    </row>
    <row r="7" spans="1:148" s="22" customFormat="1" x14ac:dyDescent="0.2">
      <c r="A7" s="14"/>
      <c r="B7" s="23">
        <v>2024</v>
      </c>
      <c r="C7" s="23">
        <v>72036</v>
      </c>
      <c r="D7" s="23">
        <v>46</v>
      </c>
      <c r="E7" s="23">
        <v>17</v>
      </c>
      <c r="F7" s="23">
        <v>1</v>
      </c>
      <c r="G7" s="23">
        <v>0</v>
      </c>
      <c r="H7" s="23" t="s">
        <v>95</v>
      </c>
      <c r="I7" s="23" t="s">
        <v>96</v>
      </c>
      <c r="J7" s="23" t="s">
        <v>97</v>
      </c>
      <c r="K7" s="23" t="s">
        <v>98</v>
      </c>
      <c r="L7" s="23" t="s">
        <v>99</v>
      </c>
      <c r="M7" s="23" t="s">
        <v>100</v>
      </c>
      <c r="N7" s="24" t="s">
        <v>101</v>
      </c>
      <c r="O7" s="24">
        <v>60.43</v>
      </c>
      <c r="P7" s="24">
        <v>75.680000000000007</v>
      </c>
      <c r="Q7" s="24">
        <v>78.73</v>
      </c>
      <c r="R7" s="24">
        <v>3066</v>
      </c>
      <c r="S7" s="24">
        <v>312433</v>
      </c>
      <c r="T7" s="24">
        <v>757.2</v>
      </c>
      <c r="U7" s="24">
        <v>412.62</v>
      </c>
      <c r="V7" s="24">
        <v>235315</v>
      </c>
      <c r="W7" s="24">
        <v>47.65</v>
      </c>
      <c r="X7" s="24">
        <v>4938.41</v>
      </c>
      <c r="Y7" s="24">
        <v>99.9</v>
      </c>
      <c r="Z7" s="24">
        <v>99.19</v>
      </c>
      <c r="AA7" s="24">
        <v>99.24</v>
      </c>
      <c r="AB7" s="24">
        <v>99.88</v>
      </c>
      <c r="AC7" s="24">
        <v>99.57</v>
      </c>
      <c r="AD7" s="24">
        <v>106.55</v>
      </c>
      <c r="AE7" s="24">
        <v>106.01</v>
      </c>
      <c r="AF7" s="24">
        <v>108.33</v>
      </c>
      <c r="AG7" s="24">
        <v>107.76</v>
      </c>
      <c r="AH7" s="24">
        <v>107.14</v>
      </c>
      <c r="AI7" s="24">
        <v>105.36</v>
      </c>
      <c r="AJ7" s="24">
        <v>0</v>
      </c>
      <c r="AK7" s="24">
        <v>0</v>
      </c>
      <c r="AL7" s="24">
        <v>0</v>
      </c>
      <c r="AM7" s="24">
        <v>0</v>
      </c>
      <c r="AN7" s="24">
        <v>0</v>
      </c>
      <c r="AO7" s="24">
        <v>5.95</v>
      </c>
      <c r="AP7" s="24">
        <v>5.27</v>
      </c>
      <c r="AQ7" s="24">
        <v>1.28</v>
      </c>
      <c r="AR7" s="24">
        <v>1.02</v>
      </c>
      <c r="AS7" s="24">
        <v>1.06</v>
      </c>
      <c r="AT7" s="24">
        <v>3.12</v>
      </c>
      <c r="AU7" s="24">
        <v>37</v>
      </c>
      <c r="AV7" s="24">
        <v>49.25</v>
      </c>
      <c r="AW7" s="24">
        <v>47.89</v>
      </c>
      <c r="AX7" s="24">
        <v>59.47</v>
      </c>
      <c r="AY7" s="24">
        <v>57.17</v>
      </c>
      <c r="AZ7" s="24">
        <v>72.930000000000007</v>
      </c>
      <c r="BA7" s="24">
        <v>80.08</v>
      </c>
      <c r="BB7" s="24">
        <v>65.510000000000005</v>
      </c>
      <c r="BC7" s="24">
        <v>72.78</v>
      </c>
      <c r="BD7" s="24">
        <v>74.56</v>
      </c>
      <c r="BE7" s="24">
        <v>82.75</v>
      </c>
      <c r="BF7" s="24">
        <v>1202.77</v>
      </c>
      <c r="BG7" s="24">
        <v>415.88</v>
      </c>
      <c r="BH7" s="24">
        <v>526.95000000000005</v>
      </c>
      <c r="BI7" s="24">
        <v>495.49</v>
      </c>
      <c r="BJ7" s="24">
        <v>487.49</v>
      </c>
      <c r="BK7" s="24">
        <v>730.52</v>
      </c>
      <c r="BL7" s="24">
        <v>672.33</v>
      </c>
      <c r="BM7" s="24">
        <v>827.43</v>
      </c>
      <c r="BN7" s="24">
        <v>790.32</v>
      </c>
      <c r="BO7" s="24">
        <v>747.33</v>
      </c>
      <c r="BP7" s="24">
        <v>602.55999999999995</v>
      </c>
      <c r="BQ7" s="24">
        <v>100</v>
      </c>
      <c r="BR7" s="24">
        <v>100</v>
      </c>
      <c r="BS7" s="24">
        <v>100</v>
      </c>
      <c r="BT7" s="24">
        <v>100</v>
      </c>
      <c r="BU7" s="24">
        <v>100</v>
      </c>
      <c r="BV7" s="24">
        <v>98.61</v>
      </c>
      <c r="BW7" s="24">
        <v>98.75</v>
      </c>
      <c r="BX7" s="24">
        <v>99.71</v>
      </c>
      <c r="BY7" s="24">
        <v>98.7</v>
      </c>
      <c r="BZ7" s="24">
        <v>100.01</v>
      </c>
      <c r="CA7" s="24">
        <v>97.94</v>
      </c>
      <c r="CB7" s="24">
        <v>172.74</v>
      </c>
      <c r="CC7" s="24">
        <v>172.98</v>
      </c>
      <c r="CD7" s="24">
        <v>173.38</v>
      </c>
      <c r="CE7" s="24">
        <v>173.44</v>
      </c>
      <c r="CF7" s="24">
        <v>173.87</v>
      </c>
      <c r="CG7" s="24">
        <v>141.24</v>
      </c>
      <c r="CH7" s="24">
        <v>142.03</v>
      </c>
      <c r="CI7" s="24">
        <v>159.59</v>
      </c>
      <c r="CJ7" s="24">
        <v>160.65</v>
      </c>
      <c r="CK7" s="24">
        <v>160.6</v>
      </c>
      <c r="CL7" s="24">
        <v>140.97999999999999</v>
      </c>
      <c r="CM7" s="24" t="s">
        <v>101</v>
      </c>
      <c r="CN7" s="24" t="s">
        <v>101</v>
      </c>
      <c r="CO7" s="24" t="s">
        <v>101</v>
      </c>
      <c r="CP7" s="24" t="s">
        <v>101</v>
      </c>
      <c r="CQ7" s="24" t="s">
        <v>101</v>
      </c>
      <c r="CR7" s="24">
        <v>61.7</v>
      </c>
      <c r="CS7" s="24">
        <v>63.04</v>
      </c>
      <c r="CT7" s="24">
        <v>64.45</v>
      </c>
      <c r="CU7" s="24">
        <v>65.11</v>
      </c>
      <c r="CV7" s="24">
        <v>65.540000000000006</v>
      </c>
      <c r="CW7" s="24">
        <v>60.13</v>
      </c>
      <c r="CX7" s="24">
        <v>94.56</v>
      </c>
      <c r="CY7" s="24">
        <v>93.79</v>
      </c>
      <c r="CZ7" s="24">
        <v>93.27</v>
      </c>
      <c r="DA7" s="24">
        <v>92.97</v>
      </c>
      <c r="DB7" s="24">
        <v>92.48</v>
      </c>
      <c r="DC7" s="24">
        <v>94.56</v>
      </c>
      <c r="DD7" s="24">
        <v>94.75</v>
      </c>
      <c r="DE7" s="24">
        <v>94.58</v>
      </c>
      <c r="DF7" s="24">
        <v>94.69</v>
      </c>
      <c r="DG7" s="24">
        <v>94.81</v>
      </c>
      <c r="DH7" s="24">
        <v>96</v>
      </c>
      <c r="DI7" s="24">
        <v>29.36</v>
      </c>
      <c r="DJ7" s="24">
        <v>30.05</v>
      </c>
      <c r="DK7" s="24">
        <v>31.06</v>
      </c>
      <c r="DL7" s="24">
        <v>31.97</v>
      </c>
      <c r="DM7" s="24">
        <v>33.54</v>
      </c>
      <c r="DN7" s="24">
        <v>28.87</v>
      </c>
      <c r="DO7" s="24">
        <v>31.34</v>
      </c>
      <c r="DP7" s="24">
        <v>37.51</v>
      </c>
      <c r="DQ7" s="24">
        <v>38.869999999999997</v>
      </c>
      <c r="DR7" s="24">
        <v>40.36</v>
      </c>
      <c r="DS7" s="24">
        <v>42.2</v>
      </c>
      <c r="DT7" s="24">
        <v>5.78</v>
      </c>
      <c r="DU7" s="24">
        <v>6.6</v>
      </c>
      <c r="DV7" s="24">
        <v>7.34</v>
      </c>
      <c r="DW7" s="24">
        <v>7.47</v>
      </c>
      <c r="DX7" s="24">
        <v>7.44</v>
      </c>
      <c r="DY7" s="24">
        <v>5.64</v>
      </c>
      <c r="DZ7" s="24">
        <v>6.43</v>
      </c>
      <c r="EA7" s="24">
        <v>6.84</v>
      </c>
      <c r="EB7" s="24">
        <v>7.69</v>
      </c>
      <c r="EC7" s="24">
        <v>8.39</v>
      </c>
      <c r="ED7" s="24">
        <v>9.4600000000000009</v>
      </c>
      <c r="EE7" s="24">
        <v>7.0000000000000007E-2</v>
      </c>
      <c r="EF7" s="24">
        <v>0.09</v>
      </c>
      <c r="EG7" s="24">
        <v>0.03</v>
      </c>
      <c r="EH7" s="24">
        <v>7.0000000000000007E-2</v>
      </c>
      <c r="EI7" s="24">
        <v>0.02</v>
      </c>
      <c r="EJ7" s="24">
        <v>0.19</v>
      </c>
      <c r="EK7" s="24">
        <v>0.19</v>
      </c>
      <c r="EL7" s="24">
        <v>0.23</v>
      </c>
      <c r="EM7" s="24">
        <v>0.18</v>
      </c>
      <c r="EN7" s="24">
        <v>0.16</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109</v>
      </c>
      <c r="D13" t="s">
        <v>110</v>
      </c>
      <c r="E13" t="s">
        <v>109</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小坂　暁史</cp:lastModifiedBy>
  <cp:lastPrinted>2026-02-02T12:59:33Z</cp:lastPrinted>
  <dcterms:created xsi:type="dcterms:W3CDTF">2025-12-23T05:57:22Z</dcterms:created>
  <dcterms:modified xsi:type="dcterms:W3CDTF">2026-02-02T13:00:19Z</dcterms:modified>
  <cp:category/>
</cp:coreProperties>
</file>