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0052565\Desktop\"/>
    </mc:Choice>
  </mc:AlternateContent>
  <xr:revisionPtr revIDLastSave="0" documentId="13_ncr:1_{21CF6D79-879B-4534-B712-E7DEABF314DD}" xr6:coauthVersionLast="47" xr6:coauthVersionMax="47" xr10:uidLastSave="{00000000-0000-0000-0000-000000000000}"/>
  <workbookProtection workbookAlgorithmName="SHA-512" workbookHashValue="0IUNI9YFztecphEDmC+owOaz/qB7Ut4qUnyPTw6FzWyWYCv0Iu0h6dOPnEYCDWPnWXOyaUaxrvglxIIpVP2D1w==" workbookSaltValue="tr3tuktsdmpAer6BYwIHk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<sst xmlns="http://schemas.openxmlformats.org/spreadsheetml/2006/main" count="231" uniqueCount="116">
  <si>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</si>
  <si>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</si>
  <si>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</si>
  <si>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</si>
  <si>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</si>
  <si>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</si>
  <si>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</si>
  <si>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</si>
  <si>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</si>
  <si>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</si>
  <si>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</si>
  <si>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</si>
  <si>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</si>
  <si>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</si>
  <si>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</si>
  <si>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</si>
  <si>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</si>
  <si>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</si>
  <si>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</si>
  <si>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</si>
  <si>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</si>
  <si>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</si>
  <si>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</si>
  <si>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</si>
  <si>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</si>
  <si>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</si>
  <si>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</si>
  <si>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</si>
  <si>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</si>
  <si>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</si>
  <si>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</si>
  <si>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</si>
  <si>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</si>
  <si>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</si>
  <si>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</si>
  <si>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</si>
  <si>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</si>
  <si>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</si>
  <si>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</si>
  <si>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</si>
  <si>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</si>
  <si>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</si>
  <si>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</si>
  <si>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</si>
  <si>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</si>
  <si>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</si>
  <si>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</si>
  <si>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</si>
  <si>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</si>
  <si>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</si>
  <si>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</si>
  <si>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</si>
  <si>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</si>
  <si>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</si>
  <si>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</si>
  <si>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</si>
  <si>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</si>
  <si>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</si>
  <si>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</si>
  <si>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</si>
  <si>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</si>
  <si>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</si>
  <si>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</si>
  <si>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</si>
  <si>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</si>
  <si>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</si>
  <si>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</si>
  <si>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</si>
  <si>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</si>
  <si>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</si>
  <si>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</si>
  <si>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</si>
  <si>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</si>
  <si>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</si>
  <si>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</si>
  <si>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</si>
  <si>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</si>
  <si>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</si>
  <si>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</si>
  <si>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</si>
  <si>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</si>
  <si>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</si>
  <si>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</si>
  <si>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</si>
  <si>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</si>
  <si>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</si>
  <si>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</si>
  <si>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</si>
  <si>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</si>
  <si>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</si>
  <si>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</si>
  <si>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</si>
  <si>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</si>
  <si>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</si>
  <si>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</si>
  <si>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</si>
  <si>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</si>
  <si>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</si>
  <si>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</si>
  <si>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</si>
  <si>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</si>
  <si>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</si>
  <si>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</si>
  <si>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</si>
  <si>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</si>
  <si>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</si>
  <si>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</si>
  <si>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</si>
  <si>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</si>
  <si>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</si>
  <si>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</si>
  <si>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</si>
  <si>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</si>
  <si>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①有形固定資産減価償却率は、類似団体平均値より低い状況にあるが、資産の経過年数が令和2年度の地方公営企業法適用からとなっていることによるものである。
②管渠老朽化率及び③管渠改善率は、未だ整備途上にあるため、類似団体平均値を大きく下回っている。しかし、令和3年度より法定耐用年数を超える管渠が生じたことから、今後は整備と合わせて計画的に長寿命化を図っていく必要がある。</t>
  </si>
  <si>
    <t>　本市の公共下水道事業は、未だ整備途上で、普及率や水洗化率が類似団体と比較して低い状況にある。
　安定した経営を行っていくためには、整備のさらなる推進と水洗化率の向上等が必要となるため、今後も一定の事業量を確保しながら事業の進捗を図っていく予定である。
　一方、給水人口の減少や節水型機器の普及、さらには物価や金利の上昇の影響により経営を取り巻く環境はより厳しい状況となっている。
　今後は、固定資産の情報から老朽化の状況を正確に把握することで経営状況をさらに明確化し、施設の更新や長寿命化等にも取り組んでいくとともに、適正な使用料水準のあり方も勘案しながら、安定した経営の維持に努めていく。</t>
    <rPh sb="155" eb="157">
      <t>キンリ</t>
    </rPh>
    <phoneticPr fontId="4"/>
  </si>
  <si>
    <t>①経常収支比率は、節水機器の普及等の影響により大口使用者で使用料収入が減となったが、支払利息の減少等により指数はほぼ横ばいとなった。指数は100％を超えているものの、使用料収入について、給水人口の減少等により減少傾向にあることから、その動向を注視する必要がある。
③流動比率は、法適用後の経過年数が短く類似団体より資金のストックが少ない状況にあるが、徐々に改善してきており、今後も増加させていく考えである。
④企業債残高対事業規模比率は、整備に伴う新規企業債発行額を元金償還額以下に抑える取り組みを継続していることから企業債残高が減少し、指数が減となっている。
⑤経費回収率は、100％となっているが、安定した経営を行っていくため、普及率及び水洗化率の向上による使用料収入の確保、汚水処理費の低減に努めていく必要がある。
⑥汚水処理原価は、類似団体平均値を上回っており、人口減少や節水型機器の普及等により有収水量の減少が見込まれることから、普及率及び有収率の向上が課題となっている。
⑦施設利用率は、類似団体平均値を大きく上回っているが、施設の老朽化や処理水量の動向、有収率の推移等を踏まえながら、適切な施設規模の維持に努める必要がある。
⑧水洗化率は、類似団体平均値を下回っており、整備推進による普及率の向上、普及活動の強化が課題となっている。</t>
    <rPh sb="9" eb="13">
      <t>セッスイキキ</t>
    </rPh>
    <rPh sb="14" eb="16">
      <t>フキュウ</t>
    </rPh>
    <rPh sb="16" eb="17">
      <t>トウ</t>
    </rPh>
    <rPh sb="18" eb="20">
      <t>エイキョウ</t>
    </rPh>
    <rPh sb="23" eb="28">
      <t>オオグチシヨウシャ</t>
    </rPh>
    <rPh sb="29" eb="32">
      <t>シヨウリョウ</t>
    </rPh>
    <rPh sb="32" eb="34">
      <t>シュウニュウ</t>
    </rPh>
    <rPh sb="86" eb="88">
      <t>シュウニュウ</t>
    </rPh>
    <rPh sb="100" eb="101">
      <t>ナド</t>
    </rPh>
    <rPh sb="104" eb="106">
      <t>ゲンショウ</t>
    </rPh>
    <rPh sb="106" eb="108">
      <t>ケイコウ</t>
    </rPh>
    <rPh sb="175" eb="177">
      <t>ジョジョ</t>
    </rPh>
    <rPh sb="178" eb="180">
      <t>カイゼン</t>
    </rPh>
    <rPh sb="249" eb="251">
      <t>ケイゾク</t>
    </rPh>
    <rPh sb="265" eb="267">
      <t>ゲンショウ</t>
    </rPh>
    <rPh sb="272" eb="273">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</si>
</sst>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0.02</c:v>
                </c:pt>
                <c:pt idx="1">
                  <c:v>0</c:v>
                </c:pt>
                <c:pt idx="2">
                  <c:v>0</c:v>
                </c:pt>
                <c:pt idx="3" formatCode="#,##0.00;&quot;△&quot;#,##0.00;&quot;-&quot;">
                  <c:v>0.09</c:v>
                </c:pt>
                <c:pt idx="4" formatCode="#,##0.00;&quot;△&quot;#,##0.00;&quot;-&quot;">
                  <c:v>0.09</c:v>
                </c:pt>
              </c:numCache>
            </c:numRef>
          </c:val>
          <c:extLst>
            <c:ext xmlns:c16="http://schemas.microsoft.com/office/drawing/2014/chart" uri="{C3380CC4-5D6E-409C-BE32-E72D297353CC}">
              <c16:uniqueId val="{00000000-B33B-46D4-93C9-7F02BC5BCA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B33B-46D4-93C9-7F02BC5BCA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91.81</c:v>
                </c:pt>
                <c:pt idx="1">
                  <c:v>87.55</c:v>
                </c:pt>
                <c:pt idx="2">
                  <c:v>78.44</c:v>
                </c:pt>
                <c:pt idx="3">
                  <c:v>79.61</c:v>
                </c:pt>
                <c:pt idx="4">
                  <c:v>81.19</c:v>
                </c:pt>
              </c:numCache>
            </c:numRef>
          </c:val>
          <c:extLst>
            <c:ext xmlns:c16="http://schemas.microsoft.com/office/drawing/2014/chart" uri="{C3380CC4-5D6E-409C-BE32-E72D297353CC}">
              <c16:uniqueId val="{00000000-5ADA-47DE-AF28-F252B6472C1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5ADA-47DE-AF28-F252B6472C1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86.6</c:v>
                </c:pt>
                <c:pt idx="1">
                  <c:v>86.86</c:v>
                </c:pt>
                <c:pt idx="2">
                  <c:v>87.97</c:v>
                </c:pt>
                <c:pt idx="3">
                  <c:v>87.83</c:v>
                </c:pt>
                <c:pt idx="4">
                  <c:v>87.83</c:v>
                </c:pt>
              </c:numCache>
            </c:numRef>
          </c:val>
          <c:extLst>
            <c:ext xmlns:c16="http://schemas.microsoft.com/office/drawing/2014/chart" uri="{C3380CC4-5D6E-409C-BE32-E72D297353CC}">
              <c16:uniqueId val="{00000000-A3CA-4E82-BE9C-D392A7BF84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A3CA-4E82-BE9C-D392A7BF84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105.24</c:v>
                </c:pt>
                <c:pt idx="1">
                  <c:v>104.61</c:v>
                </c:pt>
                <c:pt idx="2">
                  <c:v>105.17</c:v>
                </c:pt>
                <c:pt idx="3">
                  <c:v>106.06</c:v>
                </c:pt>
                <c:pt idx="4">
                  <c:v>106.34</c:v>
                </c:pt>
              </c:numCache>
            </c:numRef>
          </c:val>
          <c:extLst>
            <c:ext xmlns:c16="http://schemas.microsoft.com/office/drawing/2014/chart" uri="{C3380CC4-5D6E-409C-BE32-E72D297353CC}">
              <c16:uniqueId val="{00000000-FCD0-44D2-9E15-07A4EAEE71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FCD0-44D2-9E15-07A4EAEE71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4.09</c:v>
                </c:pt>
                <c:pt idx="1">
                  <c:v>8.02</c:v>
                </c:pt>
                <c:pt idx="2">
                  <c:v>11.82</c:v>
                </c:pt>
                <c:pt idx="3">
                  <c:v>15.09</c:v>
                </c:pt>
                <c:pt idx="4">
                  <c:v>18.420000000000002</c:v>
                </c:pt>
              </c:numCache>
            </c:numRef>
          </c:val>
          <c:extLst>
            <c:ext xmlns:c16="http://schemas.microsoft.com/office/drawing/2014/chart" uri="{C3380CC4-5D6E-409C-BE32-E72D297353CC}">
              <c16:uniqueId val="{00000000-BBF1-40A0-903D-6B80155E9E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BF1-40A0-903D-6B80155E9E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0.53</c:v>
                </c:pt>
                <c:pt idx="2">
                  <c:v>1.07</c:v>
                </c:pt>
                <c:pt idx="3">
                  <c:v>1.07</c:v>
                </c:pt>
                <c:pt idx="4">
                  <c:v>1.25</c:v>
                </c:pt>
              </c:numCache>
            </c:numRef>
          </c:val>
          <c:extLst>
            <c:ext xmlns:c16="http://schemas.microsoft.com/office/drawing/2014/chart" uri="{C3380CC4-5D6E-409C-BE32-E72D297353CC}">
              <c16:uniqueId val="{00000000-F66A-4A4A-84D3-F84A728E77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F66A-4A4A-84D3-F84A728E77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9C-40B8-9B7D-988326B99A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8B9C-40B8-9B7D-988326B99A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38.75</c:v>
                </c:pt>
                <c:pt idx="1">
                  <c:v>45.69</c:v>
                </c:pt>
                <c:pt idx="2">
                  <c:v>58.08</c:v>
                </c:pt>
                <c:pt idx="3">
                  <c:v>60.09</c:v>
                </c:pt>
                <c:pt idx="4">
                  <c:v>63.66</c:v>
                </c:pt>
              </c:numCache>
            </c:numRef>
          </c:val>
          <c:extLst>
            <c:ext xmlns:c16="http://schemas.microsoft.com/office/drawing/2014/chart" uri="{C3380CC4-5D6E-409C-BE32-E72D297353CC}">
              <c16:uniqueId val="{00000000-2B9E-4E5A-8011-BC9A5BFA66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2B9E-4E5A-8011-BC9A5BFA66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763.02</c:v>
                </c:pt>
                <c:pt idx="1">
                  <c:v>719.56</c:v>
                </c:pt>
                <c:pt idx="2">
                  <c:v>695.18</c:v>
                </c:pt>
                <c:pt idx="3">
                  <c:v>737.64</c:v>
                </c:pt>
                <c:pt idx="4">
                  <c:v>692.9</c:v>
                </c:pt>
              </c:numCache>
            </c:numRef>
          </c:val>
          <c:extLst>
            <c:ext xmlns:c16="http://schemas.microsoft.com/office/drawing/2014/chart" uri="{C3380CC4-5D6E-409C-BE32-E72D297353CC}">
              <c16:uniqueId val="{00000000-3F09-4E42-A15B-35BDEB644E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3F09-4E42-A15B-35BDEB644E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EAC-41A7-A5C6-69A9EF093D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EAC-41A7-A5C6-69A9EF093D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181.78</c:v>
                </c:pt>
                <c:pt idx="1">
                  <c:v>182.54</c:v>
                </c:pt>
                <c:pt idx="2">
                  <c:v>184.51</c:v>
                </c:pt>
                <c:pt idx="3">
                  <c:v>184.11</c:v>
                </c:pt>
                <c:pt idx="4">
                  <c:v>182.28</c:v>
                </c:pt>
              </c:numCache>
            </c:numRef>
          </c:val>
          <c:extLst>
            <c:ext xmlns:c16="http://schemas.microsoft.com/office/drawing/2014/chart" uri="{C3380CC4-5D6E-409C-BE32-E72D297353CC}">
              <c16:uniqueId val="{00000000-C8E3-4801-8F72-968A3818D0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C8E3-4801-8F72-968A3818D0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0"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会津若松市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自治体職員</v>
      </c>
      <c r="AE8" s="40"/>
      <c r="AF8" s="40"/>
      <c r="AG8" s="40"/>
      <c r="AH8" s="40"/>
      <c r="AI8" s="40"/>
      <c r="AJ8" s="40"/>
      <c r="AK8" s="3"/>
      <c r="AL8" s="41">
        <f>データ!S6</f>
        <v>110841</v>
      </c>
      <c r="AM8" s="41"/>
      <c r="AN8" s="41"/>
      <c r="AO8" s="41"/>
      <c r="AP8" s="41"/>
      <c r="AQ8" s="41"/>
      <c r="AR8" s="41"/>
      <c r="AS8" s="41"/>
      <c r="AT8" s="34">
        <f>データ!T6</f>
        <v>382.97</v>
      </c>
      <c r="AU8" s="34"/>
      <c r="AV8" s="34"/>
      <c r="AW8" s="34"/>
      <c r="AX8" s="34"/>
      <c r="AY8" s="34"/>
      <c r="AZ8" s="34"/>
      <c r="BA8" s="34"/>
      <c r="BB8" s="34">
        <f>データ!U6</f>
        <v>289.42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68.03</v>
      </c>
      <c r="J10" s="34"/>
      <c r="K10" s="34"/>
      <c r="L10" s="34"/>
      <c r="M10" s="34"/>
      <c r="N10" s="34"/>
      <c r="O10" s="34"/>
      <c r="P10" s="34">
        <f>データ!P6</f>
        <v>72.31</v>
      </c>
      <c r="Q10" s="34"/>
      <c r="R10" s="34"/>
      <c r="S10" s="34"/>
      <c r="T10" s="34"/>
      <c r="U10" s="34"/>
      <c r="V10" s="34"/>
      <c r="W10" s="34">
        <f>データ!Q6</f>
        <v>77.760000000000005</v>
      </c>
      <c r="X10" s="34"/>
      <c r="Y10" s="34"/>
      <c r="Z10" s="34"/>
      <c r="AA10" s="34"/>
      <c r="AB10" s="34"/>
      <c r="AC10" s="34"/>
      <c r="AD10" s="41">
        <f>データ!R6</f>
        <v>2860</v>
      </c>
      <c r="AE10" s="41"/>
      <c r="AF10" s="41"/>
      <c r="AG10" s="41"/>
      <c r="AH10" s="41"/>
      <c r="AI10" s="41"/>
      <c r="AJ10" s="41"/>
      <c r="AK10" s="2"/>
      <c r="AL10" s="41">
        <f>データ!V6</f>
        <v>79394</v>
      </c>
      <c r="AM10" s="41"/>
      <c r="AN10" s="41"/>
      <c r="AO10" s="41"/>
      <c r="AP10" s="41"/>
      <c r="AQ10" s="41"/>
      <c r="AR10" s="41"/>
      <c r="AS10" s="41"/>
      <c r="AT10" s="34">
        <f>データ!W6</f>
        <v>19.95</v>
      </c>
      <c r="AU10" s="34"/>
      <c r="AV10" s="34"/>
      <c r="AW10" s="34"/>
      <c r="AX10" s="34"/>
      <c r="AY10" s="34"/>
      <c r="AZ10" s="34"/>
      <c r="BA10" s="34"/>
      <c r="BB10" s="34">
        <f>データ!X6</f>
        <v>3979.65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BNJVN82OIyDXqBxiUBIraRfquJuPs/W0W40kGaou/vFyhQ0Dc5J7il57REVKOqTLwGQWLyKVT7fFZtC3HV2CQ==" saltValue="M5+i/wJadK0s/pDtQYTk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72028</v>
      </c>
      <c r="D6" s="19">
        <f t="shared" si="3"/>
        <v>46</v>
      </c>
      <c r="E6" s="19">
        <f t="shared" si="3"/>
        <v>17</v>
      </c>
      <c r="F6" s="19">
        <f t="shared" si="3"/>
        <v>1</v>
      </c>
      <c r="G6" s="19">
        <f t="shared" si="3"/>
        <v>0</v>
      </c>
      <c r="H6" s="19" t="str">
        <f t="shared" si="3"/>
        <v>福島県　会津若松市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68.03</v>
      </c>
      <c r="P6" s="20">
        <f t="shared" si="3"/>
        <v>72.31</v>
      </c>
      <c r="Q6" s="20">
        <f t="shared" si="3"/>
        <v>77.760000000000005</v>
      </c>
      <c r="R6" s="20">
        <f t="shared" si="3"/>
        <v>2860</v>
      </c>
      <c r="S6" s="20">
        <f t="shared" si="3"/>
        <v>110841</v>
      </c>
      <c r="T6" s="20">
        <f t="shared" si="3"/>
        <v>382.97</v>
      </c>
      <c r="U6" s="20">
        <f t="shared" si="3"/>
        <v>289.42</v>
      </c>
      <c r="V6" s="20">
        <f t="shared" si="3"/>
        <v>79394</v>
      </c>
      <c r="W6" s="20">
        <f t="shared" si="3"/>
        <v>19.95</v>
      </c>
      <c r="X6" s="20">
        <f t="shared" si="3"/>
        <v>3979.65</v>
      </c>
      <c r="Y6" s="21">
        <f>IF(Y7="",NA(),Y7)</f>
        <v>105.24</v>
      </c>
      <c r="Z6" s="21">
        <f t="shared" ref="Z6:AH6" si="4">IF(Z7="",NA(),Z7)</f>
        <v>104.61</v>
      </c>
      <c r="AA6" s="21">
        <f t="shared" si="4"/>
        <v>105.17</v>
      </c>
      <c r="AB6" s="21">
        <f t="shared" si="4"/>
        <v>106.06</v>
      </c>
      <c r="AC6" s="21">
        <f t="shared" si="4"/>
        <v>106.34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38.75</v>
      </c>
      <c r="AV6" s="21">
        <f t="shared" ref="AV6:BD6" si="6">IF(AV7="",NA(),AV7)</f>
        <v>45.69</v>
      </c>
      <c r="AW6" s="21">
        <f t="shared" si="6"/>
        <v>58.08</v>
      </c>
      <c r="AX6" s="21">
        <f t="shared" si="6"/>
        <v>60.09</v>
      </c>
      <c r="AY6" s="21">
        <f t="shared" si="6"/>
        <v>63.66</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763.02</v>
      </c>
      <c r="BG6" s="21">
        <f t="shared" ref="BG6:BO6" si="7">IF(BG7="",NA(),BG7)</f>
        <v>719.56</v>
      </c>
      <c r="BH6" s="21">
        <f t="shared" si="7"/>
        <v>695.18</v>
      </c>
      <c r="BI6" s="21">
        <f t="shared" si="7"/>
        <v>737.64</v>
      </c>
      <c r="BJ6" s="21">
        <f t="shared" si="7"/>
        <v>692.9</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181.78</v>
      </c>
      <c r="CC6" s="21">
        <f t="shared" ref="CC6:CK6" si="9">IF(CC7="",NA(),CC7)</f>
        <v>182.54</v>
      </c>
      <c r="CD6" s="21">
        <f t="shared" si="9"/>
        <v>184.51</v>
      </c>
      <c r="CE6" s="21">
        <f t="shared" si="9"/>
        <v>184.11</v>
      </c>
      <c r="CF6" s="21">
        <f t="shared" si="9"/>
        <v>182.28</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91.81</v>
      </c>
      <c r="CN6" s="21">
        <f t="shared" ref="CN6:CV6" si="10">IF(CN7="",NA(),CN7)</f>
        <v>87.55</v>
      </c>
      <c r="CO6" s="21">
        <f t="shared" si="10"/>
        <v>78.44</v>
      </c>
      <c r="CP6" s="21">
        <f t="shared" si="10"/>
        <v>79.61</v>
      </c>
      <c r="CQ6" s="21">
        <f t="shared" si="10"/>
        <v>81.19</v>
      </c>
      <c r="CR6" s="21">
        <f t="shared" si="10"/>
        <v>65.28</v>
      </c>
      <c r="CS6" s="21">
        <f t="shared" si="10"/>
        <v>64.92</v>
      </c>
      <c r="CT6" s="21">
        <f t="shared" si="10"/>
        <v>64.14</v>
      </c>
      <c r="CU6" s="21">
        <f t="shared" si="10"/>
        <v>63.71</v>
      </c>
      <c r="CV6" s="21">
        <f t="shared" si="10"/>
        <v>64.95</v>
      </c>
      <c r="CW6" s="20" t="str">
        <f>IF(CW7="","",IF(CW7="-","【-】","【"&amp;SUBSTITUTE(TEXT(CW7,"#,##0.00"),"-","△")&amp;"】"))</f>
        <v>【60.13】</v>
      </c>
      <c r="CX6" s="21">
        <f>IF(CX7="",NA(),CX7)</f>
        <v>86.6</v>
      </c>
      <c r="CY6" s="21">
        <f t="shared" ref="CY6:DG6" si="11">IF(CY7="",NA(),CY7)</f>
        <v>86.86</v>
      </c>
      <c r="CZ6" s="21">
        <f t="shared" si="11"/>
        <v>87.97</v>
      </c>
      <c r="DA6" s="21">
        <f t="shared" si="11"/>
        <v>87.83</v>
      </c>
      <c r="DB6" s="21">
        <f t="shared" si="11"/>
        <v>87.83</v>
      </c>
      <c r="DC6" s="21">
        <f t="shared" si="11"/>
        <v>92.72</v>
      </c>
      <c r="DD6" s="21">
        <f t="shared" si="11"/>
        <v>92.88</v>
      </c>
      <c r="DE6" s="21">
        <f t="shared" si="11"/>
        <v>92.9</v>
      </c>
      <c r="DF6" s="21">
        <f t="shared" si="11"/>
        <v>92.89</v>
      </c>
      <c r="DG6" s="21">
        <f t="shared" si="11"/>
        <v>93.08</v>
      </c>
      <c r="DH6" s="20" t="str">
        <f>IF(DH7="","",IF(DH7="-","【-】","【"&amp;SUBSTITUTE(TEXT(DH7,"#,##0.00"),"-","△")&amp;"】"))</f>
        <v>【96.00】</v>
      </c>
      <c r="DI6" s="21">
        <f>IF(DI7="",NA(),DI7)</f>
        <v>4.09</v>
      </c>
      <c r="DJ6" s="21">
        <f t="shared" ref="DJ6:DR6" si="12">IF(DJ7="",NA(),DJ7)</f>
        <v>8.02</v>
      </c>
      <c r="DK6" s="21">
        <f t="shared" si="12"/>
        <v>11.82</v>
      </c>
      <c r="DL6" s="21">
        <f t="shared" si="12"/>
        <v>15.09</v>
      </c>
      <c r="DM6" s="21">
        <f t="shared" si="12"/>
        <v>18.420000000000002</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1">
        <f t="shared" ref="DU6:EC6" si="13">IF(DU7="",NA(),DU7)</f>
        <v>0.53</v>
      </c>
      <c r="DV6" s="21">
        <f t="shared" si="13"/>
        <v>1.07</v>
      </c>
      <c r="DW6" s="21">
        <f t="shared" si="13"/>
        <v>1.07</v>
      </c>
      <c r="DX6" s="21">
        <f t="shared" si="13"/>
        <v>1.25</v>
      </c>
      <c r="DY6" s="21">
        <f t="shared" si="13"/>
        <v>1.22</v>
      </c>
      <c r="DZ6" s="21">
        <f t="shared" si="13"/>
        <v>1.61</v>
      </c>
      <c r="EA6" s="21">
        <f t="shared" si="13"/>
        <v>2.08</v>
      </c>
      <c r="EB6" s="21">
        <f t="shared" si="13"/>
        <v>2.74</v>
      </c>
      <c r="EC6" s="21">
        <f t="shared" si="13"/>
        <v>3.24</v>
      </c>
      <c r="ED6" s="20" t="str">
        <f>IF(ED7="","",IF(ED7="-","【-】","【"&amp;SUBSTITUTE(TEXT(ED7,"#,##0.00"),"-","△")&amp;"】"))</f>
        <v>【9.46】</v>
      </c>
      <c r="EE6" s="21">
        <f>IF(EE7="",NA(),EE7)</f>
        <v>0.02</v>
      </c>
      <c r="EF6" s="20">
        <f t="shared" ref="EF6:EN6" si="14">IF(EF7="",NA(),EF7)</f>
        <v>0</v>
      </c>
      <c r="EG6" s="20">
        <f t="shared" si="14"/>
        <v>0</v>
      </c>
      <c r="EH6" s="21">
        <f t="shared" si="14"/>
        <v>0.09</v>
      </c>
      <c r="EI6" s="21">
        <f t="shared" si="14"/>
        <v>0.09</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72028</v>
      </c>
      <c r="D7" s="23">
        <v>46</v>
      </c>
      <c r="E7" s="23">
        <v>17</v>
      </c>
      <c r="F7" s="23">
        <v>1</v>
      </c>
      <c r="G7" s="23">
        <v>0</v>
      </c>
      <c r="H7" s="23" t="s">
        <v>96</v>
      </c>
      <c r="I7" s="23" t="s">
        <v>97</v>
      </c>
      <c r="J7" s="23" t="s">
        <v>98</v>
      </c>
      <c r="K7" s="23" t="s">
        <v>99</v>
      </c>
      <c r="L7" s="23" t="s">
        <v>100</v>
      </c>
      <c r="M7" s="23" t="s">
        <v>101</v>
      </c>
      <c r="N7" s="24" t="s">
        <v>102</v>
      </c>
      <c r="O7" s="24">
        <v>68.03</v>
      </c>
      <c r="P7" s="24">
        <v>72.31</v>
      </c>
      <c r="Q7" s="24">
        <v>77.760000000000005</v>
      </c>
      <c r="R7" s="24">
        <v>2860</v>
      </c>
      <c r="S7" s="24">
        <v>110841</v>
      </c>
      <c r="T7" s="24">
        <v>382.97</v>
      </c>
      <c r="U7" s="24">
        <v>289.42</v>
      </c>
      <c r="V7" s="24">
        <v>79394</v>
      </c>
      <c r="W7" s="24">
        <v>19.95</v>
      </c>
      <c r="X7" s="24">
        <v>3979.65</v>
      </c>
      <c r="Y7" s="24">
        <v>105.24</v>
      </c>
      <c r="Z7" s="24">
        <v>104.61</v>
      </c>
      <c r="AA7" s="24">
        <v>105.17</v>
      </c>
      <c r="AB7" s="24">
        <v>106.06</v>
      </c>
      <c r="AC7" s="24">
        <v>106.34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38.75</v>
      </c>
      <c r="AV7" s="24">
        <v>45.69</v>
      </c>
      <c r="AW7" s="24">
        <v>58.08</v>
      </c>
      <c r="AX7" s="24">
        <v>60.09</v>
      </c>
      <c r="AY7" s="24">
        <v>63.66</v>
      </c>
      <c r="AZ7" s="24">
        <v>67.930000000000007</v>
      </c>
      <c r="BA7" s="24">
        <v>68.53</v>
      </c>
      <c r="BB7" s="24">
        <v>69.180000000000007</v>
      </c>
      <c r="BC7" s="24">
        <v>76.319999999999993</v>
      </c>
      <c r="BD7" s="24">
        <v>80.33</v>
      </c>
      <c r="BE7" s="24">
        <v>82.75</v>
      </c>
      <c r="BF7" s="24">
        <v>763.02</v>
      </c>
      <c r="BG7" s="24">
        <v>719.56</v>
      </c>
      <c r="BH7" s="24">
        <v>695.18</v>
      </c>
      <c r="BI7" s="24">
        <v>737.64</v>
      </c>
      <c r="BJ7" s="24">
        <v>692.9</v>
      </c>
      <c r="BK7" s="24">
        <v>857.88</v>
      </c>
      <c r="BL7" s="24">
        <v>825.1</v>
      </c>
      <c r="BM7" s="24">
        <v>789.87</v>
      </c>
      <c r="BN7" s="24">
        <v>749.43</v>
      </c>
      <c r="BO7" s="24">
        <v>698.04</v>
      </c>
      <c r="BP7" s="24">
        <v>602.55999999999995</v>
      </c>
      <c r="BQ7" s="24">
        <v>100</v>
      </c>
      <c r="BR7" s="24">
        <v>100</v>
      </c>
      <c r="BS7" s="24">
        <v>100</v>
      </c>
      <c r="BT7" s="24">
        <v>100</v>
      </c>
      <c r="BU7" s="24">
        <v>100</v>
      </c>
      <c r="BV7" s="24">
        <v>94.97</v>
      </c>
      <c r="BW7" s="24">
        <v>97.07</v>
      </c>
      <c r="BX7" s="24">
        <v>98.06</v>
      </c>
      <c r="BY7" s="24">
        <v>98.46</v>
      </c>
      <c r="BZ7" s="24">
        <v>97.98</v>
      </c>
      <c r="CA7" s="24">
        <v>97.94</v>
      </c>
      <c r="CB7" s="24">
        <v>181.78</v>
      </c>
      <c r="CC7" s="24">
        <v>182.54</v>
      </c>
      <c r="CD7" s="24">
        <v>184.51</v>
      </c>
      <c r="CE7" s="24">
        <v>184.11</v>
      </c>
      <c r="CF7" s="24">
        <v>182.28</v>
      </c>
      <c r="CG7" s="24">
        <v>159.49</v>
      </c>
      <c r="CH7" s="24">
        <v>157.81</v>
      </c>
      <c r="CI7" s="24">
        <v>157.37</v>
      </c>
      <c r="CJ7" s="24">
        <v>157.44999999999999</v>
      </c>
      <c r="CK7" s="24">
        <v>159.75</v>
      </c>
      <c r="CL7" s="24">
        <v>140.97999999999999</v>
      </c>
      <c r="CM7" s="24">
        <v>91.81</v>
      </c>
      <c r="CN7" s="24">
        <v>87.55</v>
      </c>
      <c r="CO7" s="24">
        <v>78.44</v>
      </c>
      <c r="CP7" s="24">
        <v>79.61</v>
      </c>
      <c r="CQ7" s="24">
        <v>81.19</v>
      </c>
      <c r="CR7" s="24">
        <v>65.28</v>
      </c>
      <c r="CS7" s="24">
        <v>64.92</v>
      </c>
      <c r="CT7" s="24">
        <v>64.14</v>
      </c>
      <c r="CU7" s="24">
        <v>63.71</v>
      </c>
      <c r="CV7" s="24">
        <v>64.95</v>
      </c>
      <c r="CW7" s="24">
        <v>60.13</v>
      </c>
      <c r="CX7" s="24">
        <v>86.6</v>
      </c>
      <c r="CY7" s="24">
        <v>86.86</v>
      </c>
      <c r="CZ7" s="24">
        <v>87.97</v>
      </c>
      <c r="DA7" s="24">
        <v>87.83</v>
      </c>
      <c r="DB7" s="24">
        <v>87.83</v>
      </c>
      <c r="DC7" s="24">
        <v>92.72</v>
      </c>
      <c r="DD7" s="24">
        <v>92.88</v>
      </c>
      <c r="DE7" s="24">
        <v>92.9</v>
      </c>
      <c r="DF7" s="24">
        <v>92.89</v>
      </c>
      <c r="DG7" s="24">
        <v>93.08</v>
      </c>
      <c r="DH7" s="24">
        <v>96</v>
      </c>
      <c r="DI7" s="24">
        <v>4.09</v>
      </c>
      <c r="DJ7" s="24">
        <v>8.02</v>
      </c>
      <c r="DK7" s="24">
        <v>11.82</v>
      </c>
      <c r="DL7" s="24">
        <v>15.09</v>
      </c>
      <c r="DM7" s="24">
        <v>18.420000000000002</v>
      </c>
      <c r="DN7" s="24">
        <v>23.79</v>
      </c>
      <c r="DO7" s="24">
        <v>25.66</v>
      </c>
      <c r="DP7" s="24">
        <v>27.46</v>
      </c>
      <c r="DQ7" s="24">
        <v>29.93</v>
      </c>
      <c r="DR7" s="24">
        <v>31.89</v>
      </c>
      <c r="DS7" s="24">
        <v>42.2</v>
      </c>
      <c r="DT7" s="24">
        <v>0</v>
      </c>
      <c r="DU7" s="24">
        <v>0.53</v>
      </c>
      <c r="DV7" s="24">
        <v>1.07</v>
      </c>
      <c r="DW7" s="24">
        <v>1.07</v>
      </c>
      <c r="DX7" s="24">
        <v>1.25</v>
      </c>
      <c r="DY7" s="24">
        <v>1.22</v>
      </c>
      <c r="DZ7" s="24">
        <v>1.61</v>
      </c>
      <c r="EA7" s="24">
        <v>2.08</v>
      </c>
      <c r="EB7" s="24">
        <v>2.74</v>
      </c>
      <c r="EC7" s="24">
        <v>3.24</v>
      </c>
      <c r="ED7" s="24">
        <v>9.4600000000000009</v>
      </c>
      <c r="EE7" s="24">
        <v>0.02</v>
      </c>
      <c r="EF7" s="24">
        <v>0</v>
      </c>
      <c r="EG7" s="24">
        <v>0</v>
      </c>
      <c r="EH7" s="24">
        <v>0.09</v>
      </c>
      <c r="EI7" s="24">
        <v>0.09</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赤塚 健雄</cp:lastModifiedBy>
  <cp:lastPrinted>2026-02-02T01:12:22Z</cp:lastPrinted>
  <dcterms:created xsi:type="dcterms:W3CDTF">2025-12-23T05:57:21Z</dcterms:created>
  <dcterms:modified xsi:type="dcterms:W3CDTF">2026-02-02T01:32:47Z</dcterms:modified>
  <cp:category/>
</cp:coreProperties>
</file>