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10.12.49.247\share\☆☆☆施設ライン共有☆☆☆\■物価高騰対策\【R7物価高騰対策】\00_要綱、申請様式等\様式等\"/>
    </mc:Choice>
  </mc:AlternateContent>
  <xr:revisionPtr revIDLastSave="0" documentId="13_ncr:1_{250DA68D-C2B5-4103-B0D2-681E7AD89CBC}" xr6:coauthVersionLast="47" xr6:coauthVersionMax="47" xr10:uidLastSave="{00000000-0000-0000-0000-000000000000}"/>
  <bookViews>
    <workbookView xWindow="-108" yWindow="-108" windowWidth="23256" windowHeight="13896" tabRatio="699" xr2:uid="{00000000-000D-0000-FFFF-FFFF00000000}"/>
  </bookViews>
  <sheets>
    <sheet name="様式第1号 申請書兼実績報告書" sheetId="62" r:id="rId1"/>
    <sheet name="様式第1号 別紙" sheetId="63" r:id="rId2"/>
    <sheet name="入力上の注意" sheetId="59" r:id="rId3"/>
    <sheet name="(記入例)様式第1号 申請書兼実績報告書" sheetId="60" r:id="rId4"/>
    <sheet name="(記入例)様式第1号 別紙" sheetId="61" r:id="rId5"/>
  </sheets>
  <definedNames>
    <definedName name="_xlnm._FilterDatabase" localSheetId="3" hidden="1">'(記入例)様式第1号 申請書兼実績報告書'!$V$6:$AE$6</definedName>
    <definedName name="_xlnm.Print_Area" localSheetId="4">'(記入例)様式第1号 別紙'!$A$1:$K$28</definedName>
    <definedName name="_xlnm.Print_Area" localSheetId="0">'様式第1号 申請書兼実績報告書'!$A$1:$AF$40</definedName>
    <definedName name="_xlnm.Print_Area" localSheetId="1">'様式第1号 別紙'!$A$1:$K$108</definedName>
    <definedName name="障がい児通所系事業所">サービス種別リスト363[通所系障がい児事業所]</definedName>
    <definedName name="障がい者通所系事業所">サービス種別リスト363[通所系障がい者事業所]</definedName>
    <definedName name="通所系事業所">#REF!</definedName>
    <definedName name="通所系事業所3_通所">#REF!</definedName>
    <definedName name="通所系事業所3_入所">#REF!</definedName>
    <definedName name="通所系障がい児事業所">サービス種別リスト363[通所系障がい児事業所]</definedName>
    <definedName name="通所系障がい者事業所">サービス種別リスト363[通所系障がい者事業所]</definedName>
    <definedName name="入所系事業所">サービス種別リスト363[入所系事業所]</definedName>
    <definedName name="入所系事業所1_通所">#REF!</definedName>
    <definedName name="入所系事業所1_入所">#REF!</definedName>
    <definedName name="複合型サービス事業所">#REF!</definedName>
    <definedName name="複合型サービス事業所2_通所">#REF!</definedName>
    <definedName name="複合型サービス事業所2_入所">#REF!</definedName>
    <definedName name="訪問系事業所">サービス種別リスト363[訪問系事業所]</definedName>
    <definedName name="訪問系事業所4_通所">#REF!</definedName>
    <definedName name="訪問系事業所4_入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63" l="1"/>
  <c r="I10" i="63"/>
  <c r="F9" i="63"/>
  <c r="K9" i="63" s="1"/>
  <c r="F10" i="63"/>
  <c r="K10" i="63" s="1"/>
  <c r="F11" i="63"/>
  <c r="F12" i="63"/>
  <c r="J10" i="63"/>
  <c r="I11" i="63" l="1"/>
  <c r="J9" i="63"/>
  <c r="I108" i="63" l="1"/>
  <c r="I107" i="63"/>
  <c r="I106" i="63"/>
  <c r="I105" i="63"/>
  <c r="I104" i="63"/>
  <c r="I103" i="63"/>
  <c r="I102" i="63"/>
  <c r="I101" i="63"/>
  <c r="I100" i="63"/>
  <c r="I99" i="63"/>
  <c r="I98" i="63"/>
  <c r="I97" i="63"/>
  <c r="I96" i="63"/>
  <c r="I95" i="63"/>
  <c r="I94" i="63"/>
  <c r="I93" i="63"/>
  <c r="I92" i="63"/>
  <c r="I91" i="63"/>
  <c r="I90" i="63"/>
  <c r="I89" i="63"/>
  <c r="I88" i="63"/>
  <c r="I87" i="63"/>
  <c r="I86" i="63"/>
  <c r="I85" i="63"/>
  <c r="I84" i="63"/>
  <c r="I83" i="63"/>
  <c r="I82" i="63"/>
  <c r="I81" i="63"/>
  <c r="I80" i="63"/>
  <c r="I79" i="63"/>
  <c r="I78" i="63"/>
  <c r="I77" i="63"/>
  <c r="I76" i="63"/>
  <c r="I75" i="63"/>
  <c r="I74" i="63"/>
  <c r="I73" i="63"/>
  <c r="I72" i="63"/>
  <c r="I71" i="63"/>
  <c r="I70" i="63"/>
  <c r="I69" i="63"/>
  <c r="I68" i="63"/>
  <c r="I67" i="63"/>
  <c r="I66" i="63"/>
  <c r="I65" i="63"/>
  <c r="I64" i="63"/>
  <c r="I63" i="63"/>
  <c r="I62" i="63"/>
  <c r="I61" i="63"/>
  <c r="I60" i="63"/>
  <c r="I59" i="63"/>
  <c r="I58" i="63"/>
  <c r="I57" i="63"/>
  <c r="I56" i="63"/>
  <c r="I55" i="63"/>
  <c r="I54" i="63"/>
  <c r="I53" i="63"/>
  <c r="I52" i="63"/>
  <c r="I51" i="63"/>
  <c r="I50" i="63"/>
  <c r="I49" i="63"/>
  <c r="I48" i="63"/>
  <c r="I47" i="63"/>
  <c r="I46" i="63"/>
  <c r="I45" i="63"/>
  <c r="I44" i="63"/>
  <c r="I43" i="63"/>
  <c r="I42" i="63"/>
  <c r="I41" i="63"/>
  <c r="I40" i="63"/>
  <c r="I39" i="63"/>
  <c r="I38" i="63"/>
  <c r="I37" i="63"/>
  <c r="I36" i="63"/>
  <c r="I35" i="63"/>
  <c r="I34" i="63"/>
  <c r="I33" i="63"/>
  <c r="I32" i="63"/>
  <c r="I31" i="63"/>
  <c r="I30" i="63"/>
  <c r="I29" i="63"/>
  <c r="I28" i="63"/>
  <c r="F23" i="63"/>
  <c r="I27" i="63"/>
  <c r="F13" i="63" l="1"/>
  <c r="F14" i="63"/>
  <c r="F15" i="63"/>
  <c r="H4" i="63" l="1"/>
  <c r="J108" i="63"/>
  <c r="F108" i="63"/>
  <c r="J107" i="63"/>
  <c r="F107" i="63"/>
  <c r="J106" i="63"/>
  <c r="F106" i="63"/>
  <c r="J105" i="63"/>
  <c r="F105" i="63"/>
  <c r="J104" i="63"/>
  <c r="F104" i="63"/>
  <c r="J103" i="63"/>
  <c r="F103" i="63"/>
  <c r="J102" i="63"/>
  <c r="F102" i="63"/>
  <c r="J101" i="63"/>
  <c r="F101" i="63"/>
  <c r="J100" i="63"/>
  <c r="F100" i="63"/>
  <c r="J99" i="63"/>
  <c r="F99" i="63"/>
  <c r="J98" i="63"/>
  <c r="F98" i="63"/>
  <c r="J97" i="63"/>
  <c r="F97" i="63"/>
  <c r="J96" i="63"/>
  <c r="F96" i="63"/>
  <c r="J95" i="63"/>
  <c r="F95" i="63"/>
  <c r="J94" i="63"/>
  <c r="F94" i="63"/>
  <c r="J93" i="63"/>
  <c r="F93" i="63"/>
  <c r="J92" i="63"/>
  <c r="F92" i="63"/>
  <c r="J91" i="63"/>
  <c r="F91" i="63"/>
  <c r="J90" i="63"/>
  <c r="F90" i="63"/>
  <c r="J89" i="63"/>
  <c r="F89" i="63"/>
  <c r="J88" i="63"/>
  <c r="F88" i="63"/>
  <c r="J87" i="63"/>
  <c r="F87" i="63"/>
  <c r="J86" i="63"/>
  <c r="F86" i="63"/>
  <c r="J85" i="63"/>
  <c r="F85" i="63"/>
  <c r="J84" i="63"/>
  <c r="F84" i="63"/>
  <c r="J83" i="63"/>
  <c r="F83" i="63"/>
  <c r="J82" i="63"/>
  <c r="F82" i="63"/>
  <c r="J81" i="63"/>
  <c r="F81" i="63"/>
  <c r="J80" i="63"/>
  <c r="F80" i="63"/>
  <c r="J79" i="63"/>
  <c r="F79" i="63"/>
  <c r="J78" i="63"/>
  <c r="F78" i="63"/>
  <c r="J77" i="63"/>
  <c r="F77" i="63"/>
  <c r="J76" i="63"/>
  <c r="F76" i="63"/>
  <c r="J75" i="63"/>
  <c r="F75" i="63"/>
  <c r="J74" i="63"/>
  <c r="F74" i="63"/>
  <c r="J73" i="63"/>
  <c r="F73" i="63"/>
  <c r="J72" i="63"/>
  <c r="F72" i="63"/>
  <c r="J71" i="63"/>
  <c r="F71" i="63"/>
  <c r="J70" i="63"/>
  <c r="F70" i="63"/>
  <c r="J69" i="63"/>
  <c r="F69" i="63"/>
  <c r="J68" i="63"/>
  <c r="F68" i="63"/>
  <c r="J67" i="63"/>
  <c r="F67" i="63"/>
  <c r="J66" i="63"/>
  <c r="F66" i="63"/>
  <c r="J65" i="63"/>
  <c r="F65" i="63"/>
  <c r="J64" i="63"/>
  <c r="F64" i="63"/>
  <c r="J63" i="63"/>
  <c r="F63" i="63"/>
  <c r="J62" i="63"/>
  <c r="F62" i="63"/>
  <c r="J61" i="63"/>
  <c r="F61" i="63"/>
  <c r="J60" i="63"/>
  <c r="F60" i="63"/>
  <c r="J59" i="63"/>
  <c r="F59" i="63"/>
  <c r="J58" i="63"/>
  <c r="F58" i="63"/>
  <c r="J57" i="63"/>
  <c r="F57" i="63"/>
  <c r="J56" i="63"/>
  <c r="F56" i="63"/>
  <c r="J55" i="63"/>
  <c r="F55" i="63"/>
  <c r="J54" i="63"/>
  <c r="F54" i="63"/>
  <c r="J53" i="63"/>
  <c r="F53" i="63"/>
  <c r="J52" i="63"/>
  <c r="F52" i="63"/>
  <c r="J51" i="63"/>
  <c r="F51" i="63"/>
  <c r="J50" i="63"/>
  <c r="F50" i="63"/>
  <c r="J49" i="63"/>
  <c r="F49" i="63"/>
  <c r="J48" i="63"/>
  <c r="F48" i="63"/>
  <c r="J47" i="63"/>
  <c r="F47" i="63"/>
  <c r="J46" i="63"/>
  <c r="F46" i="63"/>
  <c r="J45" i="63"/>
  <c r="F45" i="63"/>
  <c r="J44" i="63"/>
  <c r="F44" i="63"/>
  <c r="J43" i="63"/>
  <c r="F43" i="63"/>
  <c r="J42" i="63"/>
  <c r="F42" i="63"/>
  <c r="J41" i="63"/>
  <c r="F41" i="63"/>
  <c r="J40" i="63"/>
  <c r="F40" i="63"/>
  <c r="J39" i="63"/>
  <c r="F39" i="63"/>
  <c r="J38" i="63"/>
  <c r="F38" i="63"/>
  <c r="J37" i="63"/>
  <c r="F37" i="63"/>
  <c r="J36" i="63"/>
  <c r="F36" i="63"/>
  <c r="J35" i="63"/>
  <c r="F35" i="63"/>
  <c r="J34" i="63"/>
  <c r="F34" i="63"/>
  <c r="J33" i="63"/>
  <c r="F33" i="63"/>
  <c r="J32" i="63"/>
  <c r="F32" i="63"/>
  <c r="J31" i="63"/>
  <c r="F31" i="63"/>
  <c r="J30" i="63"/>
  <c r="F30" i="63"/>
  <c r="J29" i="63"/>
  <c r="F29" i="63"/>
  <c r="J28" i="63"/>
  <c r="F28" i="63"/>
  <c r="J27" i="63"/>
  <c r="F27" i="63"/>
  <c r="J26" i="63"/>
  <c r="I26" i="63"/>
  <c r="F26" i="63"/>
  <c r="J25" i="63"/>
  <c r="I25" i="63"/>
  <c r="F25" i="63"/>
  <c r="J24" i="63"/>
  <c r="I24" i="63"/>
  <c r="F24" i="63"/>
  <c r="J23" i="63"/>
  <c r="I23" i="63"/>
  <c r="K23" i="63" s="1"/>
  <c r="J22" i="63"/>
  <c r="I22" i="63"/>
  <c r="F22" i="63"/>
  <c r="J21" i="63"/>
  <c r="I21" i="63"/>
  <c r="F21" i="63"/>
  <c r="J20" i="63"/>
  <c r="I20" i="63"/>
  <c r="F20" i="63"/>
  <c r="J19" i="63"/>
  <c r="I19" i="63"/>
  <c r="F19" i="63"/>
  <c r="J18" i="63"/>
  <c r="I18" i="63"/>
  <c r="F18" i="63"/>
  <c r="J17" i="63"/>
  <c r="I17" i="63"/>
  <c r="F17" i="63"/>
  <c r="J16" i="63"/>
  <c r="I16" i="63"/>
  <c r="F16" i="63"/>
  <c r="J15" i="63"/>
  <c r="I15" i="63"/>
  <c r="J14" i="63"/>
  <c r="I14" i="63"/>
  <c r="J13" i="63"/>
  <c r="I13" i="63"/>
  <c r="J12" i="63"/>
  <c r="I12" i="63"/>
  <c r="J11" i="63"/>
  <c r="K21" i="63" l="1"/>
  <c r="K22" i="63"/>
  <c r="K17" i="63"/>
  <c r="K16" i="63"/>
  <c r="K19" i="63"/>
  <c r="K18" i="63"/>
  <c r="K20" i="63"/>
  <c r="K24" i="63"/>
  <c r="K15" i="63"/>
  <c r="K13" i="63"/>
  <c r="K11" i="63"/>
  <c r="J2" i="63"/>
  <c r="K14" i="63"/>
  <c r="I2" i="63"/>
  <c r="K12" i="63"/>
  <c r="K60" i="63"/>
  <c r="K77" i="63"/>
  <c r="K93" i="63"/>
  <c r="K97" i="63"/>
  <c r="K101" i="63"/>
  <c r="K105" i="63"/>
  <c r="K25" i="63"/>
  <c r="K27" i="63"/>
  <c r="K28" i="63"/>
  <c r="K29" i="63"/>
  <c r="K30" i="63"/>
  <c r="K31" i="63"/>
  <c r="K32" i="63"/>
  <c r="K33" i="63"/>
  <c r="K34" i="63"/>
  <c r="K35" i="63"/>
  <c r="K36" i="63"/>
  <c r="K37" i="63"/>
  <c r="K38" i="63"/>
  <c r="K39" i="63"/>
  <c r="K40" i="63"/>
  <c r="K41" i="63"/>
  <c r="K42" i="63"/>
  <c r="K43" i="63"/>
  <c r="K44" i="63"/>
  <c r="K45" i="63"/>
  <c r="K46" i="63"/>
  <c r="K47" i="63"/>
  <c r="K48" i="63"/>
  <c r="K49" i="63"/>
  <c r="K50" i="63"/>
  <c r="K51" i="63"/>
  <c r="K52" i="63"/>
  <c r="K53" i="63"/>
  <c r="K54" i="63"/>
  <c r="K55" i="63"/>
  <c r="K56" i="63"/>
  <c r="K57" i="63"/>
  <c r="K58" i="63"/>
  <c r="K66" i="63"/>
  <c r="K74" i="63"/>
  <c r="K78" i="63"/>
  <c r="K82" i="63"/>
  <c r="K86" i="63"/>
  <c r="K90" i="63"/>
  <c r="K94" i="63"/>
  <c r="K98" i="63"/>
  <c r="K102" i="63"/>
  <c r="K106" i="63"/>
  <c r="K68" i="63"/>
  <c r="K81" i="63"/>
  <c r="K85" i="63"/>
  <c r="K64" i="63"/>
  <c r="K72" i="63"/>
  <c r="K75" i="63"/>
  <c r="K79" i="63"/>
  <c r="K83" i="63"/>
  <c r="K87" i="63"/>
  <c r="K91" i="63"/>
  <c r="K95" i="63"/>
  <c r="K99" i="63"/>
  <c r="K103" i="63"/>
  <c r="K107" i="63"/>
  <c r="K89" i="63"/>
  <c r="K26" i="63"/>
  <c r="K62" i="63"/>
  <c r="K70" i="63"/>
  <c r="K76" i="63"/>
  <c r="K80" i="63"/>
  <c r="K84" i="63"/>
  <c r="K88" i="63"/>
  <c r="K92" i="63"/>
  <c r="K96" i="63"/>
  <c r="K100" i="63"/>
  <c r="K104" i="63"/>
  <c r="K108" i="63"/>
  <c r="K59" i="63"/>
  <c r="K61" i="63"/>
  <c r="K63" i="63"/>
  <c r="K65" i="63"/>
  <c r="K67" i="63"/>
  <c r="K69" i="63"/>
  <c r="K71" i="63"/>
  <c r="K73" i="63"/>
  <c r="K2" i="63" l="1"/>
  <c r="H2" i="63"/>
  <c r="J74" i="61" l="1"/>
  <c r="J75" i="61"/>
  <c r="J76" i="61"/>
  <c r="J77" i="61"/>
  <c r="J78" i="61"/>
  <c r="J79" i="61"/>
  <c r="J80" i="61"/>
  <c r="J81" i="61"/>
  <c r="J82" i="61"/>
  <c r="J83" i="61"/>
  <c r="J84" i="61"/>
  <c r="J85" i="61"/>
  <c r="J86" i="61"/>
  <c r="J87" i="61"/>
  <c r="J88" i="61"/>
  <c r="J89" i="61"/>
  <c r="J90" i="61"/>
  <c r="J91" i="61"/>
  <c r="J92" i="61"/>
  <c r="J93" i="61"/>
  <c r="J94" i="61"/>
  <c r="J95" i="61"/>
  <c r="J96" i="61"/>
  <c r="J97" i="61"/>
  <c r="J98" i="61"/>
  <c r="J99" i="61"/>
  <c r="J100" i="61"/>
  <c r="J101" i="61"/>
  <c r="J102" i="61"/>
  <c r="J103" i="61"/>
  <c r="J104" i="61"/>
  <c r="J105" i="61"/>
  <c r="J106" i="61"/>
  <c r="J107" i="61"/>
  <c r="J108" i="61"/>
  <c r="J27" i="61"/>
  <c r="J28" i="61"/>
  <c r="J29" i="61"/>
  <c r="J30" i="61"/>
  <c r="J31" i="61"/>
  <c r="J32" i="61"/>
  <c r="J33" i="61"/>
  <c r="J34" i="61"/>
  <c r="J35" i="61"/>
  <c r="J36" i="61"/>
  <c r="J37" i="61"/>
  <c r="J38" i="61"/>
  <c r="J39" i="61"/>
  <c r="J40" i="61"/>
  <c r="J41" i="61"/>
  <c r="J42" i="61"/>
  <c r="J43" i="61"/>
  <c r="J44" i="61"/>
  <c r="J45" i="61"/>
  <c r="J46" i="61"/>
  <c r="J47" i="61"/>
  <c r="J48" i="61"/>
  <c r="J49" i="61"/>
  <c r="J50" i="61"/>
  <c r="J51" i="61"/>
  <c r="J52" i="61"/>
  <c r="J53" i="61"/>
  <c r="J54" i="61"/>
  <c r="J55" i="61"/>
  <c r="J56" i="61"/>
  <c r="J57" i="61"/>
  <c r="J58" i="61"/>
  <c r="J59" i="61"/>
  <c r="J60" i="61"/>
  <c r="J61" i="61"/>
  <c r="J62" i="61"/>
  <c r="J63" i="61"/>
  <c r="J64" i="61"/>
  <c r="J65" i="61"/>
  <c r="J66" i="61"/>
  <c r="J67" i="61"/>
  <c r="J68" i="61"/>
  <c r="J69" i="61"/>
  <c r="J70" i="61"/>
  <c r="J71" i="61"/>
  <c r="J72" i="61"/>
  <c r="J73" i="61"/>
  <c r="J10" i="61"/>
  <c r="J11" i="61"/>
  <c r="J12" i="61"/>
  <c r="J13" i="61"/>
  <c r="J14" i="61"/>
  <c r="J15" i="61"/>
  <c r="J16" i="61"/>
  <c r="J17" i="61"/>
  <c r="J18" i="61"/>
  <c r="J19" i="61"/>
  <c r="J20" i="61"/>
  <c r="J21" i="61"/>
  <c r="J22" i="61"/>
  <c r="J23" i="61"/>
  <c r="J24" i="61"/>
  <c r="J25" i="61"/>
  <c r="J26" i="61"/>
  <c r="I10" i="61"/>
  <c r="I11" i="61"/>
  <c r="I12" i="61"/>
  <c r="I13" i="61"/>
  <c r="I14" i="61"/>
  <c r="I15" i="61"/>
  <c r="I16" i="61"/>
  <c r="I17" i="61"/>
  <c r="I18" i="61"/>
  <c r="I19" i="61"/>
  <c r="I20" i="61"/>
  <c r="I21" i="61"/>
  <c r="I22" i="61"/>
  <c r="I23" i="61"/>
  <c r="I24" i="61"/>
  <c r="I25" i="61"/>
  <c r="I26" i="61"/>
  <c r="F11" i="61"/>
  <c r="F9" i="61"/>
  <c r="H4" i="61"/>
  <c r="I9" i="61"/>
  <c r="J9" i="61"/>
  <c r="F10" i="61"/>
  <c r="F12" i="61"/>
  <c r="F13" i="61"/>
  <c r="F14" i="61"/>
  <c r="F15" i="61"/>
  <c r="F16" i="61"/>
  <c r="F17" i="61"/>
  <c r="F18" i="61"/>
  <c r="F19" i="61"/>
  <c r="F20" i="61"/>
  <c r="K20" i="61" s="1"/>
  <c r="F21" i="61"/>
  <c r="F22" i="61"/>
  <c r="F23" i="61"/>
  <c r="F24" i="61"/>
  <c r="K24" i="61" s="1"/>
  <c r="F25" i="61"/>
  <c r="F26" i="61"/>
  <c r="K26" i="61" s="1"/>
  <c r="F27" i="61"/>
  <c r="F28" i="61"/>
  <c r="F29" i="61"/>
  <c r="F30" i="61"/>
  <c r="F31" i="61"/>
  <c r="F32" i="61"/>
  <c r="F33" i="61"/>
  <c r="F34" i="61"/>
  <c r="F35" i="61"/>
  <c r="K35" i="61" s="1"/>
  <c r="F36" i="61"/>
  <c r="F37" i="61"/>
  <c r="K37" i="61" s="1"/>
  <c r="F38" i="61"/>
  <c r="F39" i="61"/>
  <c r="K39" i="61" s="1"/>
  <c r="F40" i="61"/>
  <c r="F41" i="61"/>
  <c r="F42" i="61"/>
  <c r="F43" i="61"/>
  <c r="F44" i="61"/>
  <c r="F45" i="61"/>
  <c r="F46" i="61"/>
  <c r="F47" i="61"/>
  <c r="F48" i="61"/>
  <c r="F49" i="61"/>
  <c r="K49" i="61" s="1"/>
  <c r="F50" i="61"/>
  <c r="F51" i="61"/>
  <c r="K51" i="61" s="1"/>
  <c r="F52" i="61"/>
  <c r="F53" i="61"/>
  <c r="K53" i="61" s="1"/>
  <c r="F54" i="61"/>
  <c r="F55" i="61"/>
  <c r="K55" i="61" s="1"/>
  <c r="F56" i="61"/>
  <c r="F57" i="61"/>
  <c r="F58" i="61"/>
  <c r="F59" i="61"/>
  <c r="F60" i="61"/>
  <c r="F61" i="61"/>
  <c r="F62" i="61"/>
  <c r="F63" i="61"/>
  <c r="F64" i="61"/>
  <c r="F65" i="61"/>
  <c r="K65" i="61" s="1"/>
  <c r="F66" i="61"/>
  <c r="F67" i="61"/>
  <c r="K67" i="61" s="1"/>
  <c r="F68" i="61"/>
  <c r="F69" i="61"/>
  <c r="K69" i="61" s="1"/>
  <c r="F70" i="61"/>
  <c r="F71" i="61"/>
  <c r="K71" i="61" s="1"/>
  <c r="F72" i="61"/>
  <c r="F73" i="61"/>
  <c r="F74" i="61"/>
  <c r="I74" i="61"/>
  <c r="F75" i="61"/>
  <c r="I75" i="61"/>
  <c r="F76" i="61"/>
  <c r="K76" i="61" s="1"/>
  <c r="I76" i="61"/>
  <c r="F77" i="61"/>
  <c r="K77" i="61" s="1"/>
  <c r="I77" i="61"/>
  <c r="F78" i="61"/>
  <c r="I78" i="61"/>
  <c r="F79" i="61"/>
  <c r="I79" i="61"/>
  <c r="F80" i="61"/>
  <c r="I80" i="61"/>
  <c r="F81" i="61"/>
  <c r="K81" i="61" s="1"/>
  <c r="I81" i="61"/>
  <c r="F82" i="61"/>
  <c r="I82" i="61"/>
  <c r="F83" i="61"/>
  <c r="I83" i="61"/>
  <c r="F84" i="61"/>
  <c r="I84" i="61"/>
  <c r="F85" i="61"/>
  <c r="K85" i="61" s="1"/>
  <c r="I85" i="61"/>
  <c r="F86" i="61"/>
  <c r="I86" i="61"/>
  <c r="F87" i="61"/>
  <c r="I87" i="61"/>
  <c r="F88" i="61"/>
  <c r="K88" i="61" s="1"/>
  <c r="I88" i="61"/>
  <c r="F89" i="61"/>
  <c r="K89" i="61" s="1"/>
  <c r="I89" i="61"/>
  <c r="F90" i="61"/>
  <c r="I90" i="61"/>
  <c r="F91" i="61"/>
  <c r="I91" i="61"/>
  <c r="F92" i="61"/>
  <c r="I92" i="61"/>
  <c r="F93" i="61"/>
  <c r="K93" i="61" s="1"/>
  <c r="I93" i="61"/>
  <c r="F94" i="61"/>
  <c r="I94" i="61"/>
  <c r="F95" i="61"/>
  <c r="I95" i="61"/>
  <c r="F96" i="61"/>
  <c r="I96" i="61"/>
  <c r="F97" i="61"/>
  <c r="K97" i="61" s="1"/>
  <c r="I97" i="61"/>
  <c r="F98" i="61"/>
  <c r="I98" i="61"/>
  <c r="F99" i="61"/>
  <c r="I99" i="61"/>
  <c r="F100" i="61"/>
  <c r="I100" i="61"/>
  <c r="F101" i="61"/>
  <c r="K101" i="61" s="1"/>
  <c r="I101" i="61"/>
  <c r="F102" i="61"/>
  <c r="I102" i="61"/>
  <c r="F103" i="61"/>
  <c r="I103" i="61"/>
  <c r="F104" i="61"/>
  <c r="I104" i="61"/>
  <c r="F105" i="61"/>
  <c r="K105" i="61" s="1"/>
  <c r="I105" i="61"/>
  <c r="F106" i="61"/>
  <c r="I106" i="61"/>
  <c r="F107" i="61"/>
  <c r="K107" i="61" s="1"/>
  <c r="I107" i="61"/>
  <c r="F108" i="61"/>
  <c r="K108" i="61" s="1"/>
  <c r="I108" i="61"/>
  <c r="K80" i="61" l="1"/>
  <c r="K19" i="61"/>
  <c r="K104" i="61"/>
  <c r="K33" i="61"/>
  <c r="K99" i="61"/>
  <c r="K91" i="61"/>
  <c r="K63" i="61"/>
  <c r="K61" i="61"/>
  <c r="K41" i="61"/>
  <c r="K59" i="61"/>
  <c r="K57" i="61"/>
  <c r="K79" i="61"/>
  <c r="K103" i="61"/>
  <c r="K92" i="61"/>
  <c r="K100" i="61"/>
  <c r="K73" i="61"/>
  <c r="K15" i="61"/>
  <c r="K11" i="61"/>
  <c r="K96" i="61"/>
  <c r="K87" i="61"/>
  <c r="K84" i="61"/>
  <c r="K75" i="61"/>
  <c r="K23" i="61"/>
  <c r="K14" i="61"/>
  <c r="K12" i="61"/>
  <c r="K95" i="61"/>
  <c r="K83" i="61"/>
  <c r="K47" i="61"/>
  <c r="K45" i="61"/>
  <c r="K43" i="61"/>
  <c r="K31" i="61"/>
  <c r="K29" i="61"/>
  <c r="K27" i="61"/>
  <c r="K22" i="61"/>
  <c r="K102" i="61"/>
  <c r="K94" i="61"/>
  <c r="K86" i="61"/>
  <c r="K78" i="61"/>
  <c r="K68" i="61"/>
  <c r="K60" i="61"/>
  <c r="K52" i="61"/>
  <c r="K44" i="61"/>
  <c r="K36" i="61"/>
  <c r="K28" i="61"/>
  <c r="K25" i="61"/>
  <c r="K13" i="61"/>
  <c r="J2" i="61"/>
  <c r="K10" i="61"/>
  <c r="K70" i="61"/>
  <c r="K74" i="61"/>
  <c r="K66" i="61"/>
  <c r="K58" i="61"/>
  <c r="K50" i="61"/>
  <c r="K42" i="61"/>
  <c r="K34" i="61"/>
  <c r="I2" i="61"/>
  <c r="K9" i="61"/>
  <c r="K62" i="61"/>
  <c r="K54" i="61"/>
  <c r="K46" i="61"/>
  <c r="K38" i="61"/>
  <c r="K30" i="61"/>
  <c r="K17" i="61"/>
  <c r="K106" i="61"/>
  <c r="K98" i="61"/>
  <c r="K90" i="61"/>
  <c r="K82" i="61"/>
  <c r="K72" i="61"/>
  <c r="K64" i="61"/>
  <c r="K56" i="61"/>
  <c r="K48" i="61"/>
  <c r="K40" i="61"/>
  <c r="K32" i="61"/>
  <c r="K21" i="61"/>
  <c r="K18" i="61"/>
  <c r="K16" i="61"/>
  <c r="R23" i="62" l="1"/>
  <c r="H2" i="61"/>
  <c r="K2" i="61"/>
  <c r="R23" i="6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大河内 俊英</author>
    <author>渡部 智恵子</author>
    <author>厚生労働省ネットワークシステム</author>
    <author>丹治 由美子</author>
  </authors>
  <commentList>
    <comment ref="AE6" authorId="0" shapeId="0" xr:uid="{00000000-0006-0000-0000-000001000000}">
      <text>
        <r>
          <rPr>
            <b/>
            <sz val="9"/>
            <color indexed="81"/>
            <rFont val="MS P ゴシック"/>
            <family val="3"/>
            <charset val="128"/>
          </rPr>
          <t xml:space="preserve">申請日について
</t>
        </r>
        <r>
          <rPr>
            <sz val="9"/>
            <color indexed="81"/>
            <rFont val="MS P ゴシック"/>
            <family val="3"/>
            <charset val="128"/>
          </rPr>
          <t>・受付開始の通知日以降とすること</t>
        </r>
      </text>
    </comment>
    <comment ref="A10" authorId="1" shapeId="0" xr:uid="{00000000-0006-0000-0000-000002000000}">
      <text>
        <r>
          <rPr>
            <b/>
            <sz val="9"/>
            <color indexed="81"/>
            <rFont val="MS P ゴシック"/>
            <family val="3"/>
            <charset val="128"/>
          </rPr>
          <t xml:space="preserve">申請者欄について
</t>
        </r>
        <r>
          <rPr>
            <sz val="9"/>
            <color indexed="81"/>
            <rFont val="MS P ゴシック"/>
            <family val="3"/>
            <charset val="128"/>
          </rPr>
          <t>・法人代表者、本件責任者、本件担当者が同一でも、もれなくご入力願います</t>
        </r>
      </text>
    </comment>
    <comment ref="F11" authorId="2" shapeId="0" xr:uid="{00000000-0006-0000-0000-000003000000}">
      <text>
        <r>
          <rPr>
            <b/>
            <sz val="9"/>
            <color indexed="81"/>
            <rFont val="MS P ゴシック"/>
            <family val="3"/>
            <charset val="128"/>
          </rPr>
          <t xml:space="preserve">名称について
</t>
        </r>
        <r>
          <rPr>
            <sz val="9"/>
            <color indexed="81"/>
            <rFont val="MS P ゴシック"/>
            <family val="3"/>
            <charset val="128"/>
          </rPr>
          <t>・対象となる施設・事業所分を法人が一括して申請してください</t>
        </r>
      </text>
    </comment>
    <comment ref="R23" authorId="1" shapeId="0" xr:uid="{00000000-0006-0000-0000-000004000000}">
      <text>
        <r>
          <rPr>
            <b/>
            <sz val="9"/>
            <color indexed="81"/>
            <rFont val="MS P ゴシック"/>
            <family val="3"/>
            <charset val="128"/>
          </rPr>
          <t xml:space="preserve">支援金申請額合計について
</t>
        </r>
        <r>
          <rPr>
            <sz val="9"/>
            <color indexed="81"/>
            <rFont val="MS P ゴシック"/>
            <family val="3"/>
            <charset val="128"/>
          </rPr>
          <t>・自動的に合計額が表示されるため、当該欄には直接入力しないでください</t>
        </r>
      </text>
    </comment>
    <comment ref="A25" authorId="3" shapeId="0" xr:uid="{00000000-0006-0000-0000-000005000000}">
      <text>
        <r>
          <rPr>
            <b/>
            <sz val="9"/>
            <color indexed="81"/>
            <rFont val="MS P ゴシック"/>
            <family val="3"/>
            <charset val="128"/>
          </rPr>
          <t>誓約事項について</t>
        </r>
        <r>
          <rPr>
            <sz val="9"/>
            <color indexed="81"/>
            <rFont val="MS P ゴシック"/>
            <family val="3"/>
            <charset val="128"/>
          </rPr>
          <t xml:space="preserve">
・誓約事項を確認のうえ、すべてのチェックボックスにチェックマークを付けてください。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渡部 智恵子</author>
  </authors>
  <commentList>
    <comment ref="E1" authorId="0" shapeId="0" xr:uid="{00000000-0006-0000-0100-000001000000}">
      <text>
        <r>
          <rPr>
            <b/>
            <sz val="9"/>
            <color indexed="81"/>
            <rFont val="MS P ゴシック"/>
            <family val="3"/>
            <charset val="128"/>
          </rPr>
          <t xml:space="preserve">合計欄について
</t>
        </r>
        <r>
          <rPr>
            <sz val="9"/>
            <color indexed="81"/>
            <rFont val="MS P ゴシック"/>
            <family val="3"/>
            <charset val="128"/>
          </rPr>
          <t xml:space="preserve">・自動表示されるため、直接入力しないで下さい
</t>
        </r>
      </text>
    </comment>
    <comment ref="K1" authorId="0" shapeId="0" xr:uid="{00000000-0006-0000-0100-000002000000}">
      <text>
        <r>
          <rPr>
            <b/>
            <sz val="9"/>
            <color indexed="81"/>
            <rFont val="MS P ゴシック"/>
            <family val="3"/>
            <charset val="128"/>
          </rPr>
          <t xml:space="preserve">支援金申請額について
</t>
        </r>
        <r>
          <rPr>
            <sz val="9"/>
            <color indexed="81"/>
            <rFont val="MS P ゴシック"/>
            <family val="3"/>
            <charset val="128"/>
          </rPr>
          <t>・この金額が、様式第1号の 「支援金申請額合計」に自動表示されます</t>
        </r>
      </text>
    </comment>
    <comment ref="G4" authorId="0" shapeId="0" xr:uid="{00000000-0006-0000-0100-000003000000}">
      <text>
        <r>
          <rPr>
            <b/>
            <sz val="9"/>
            <color indexed="81"/>
            <rFont val="MS P ゴシック"/>
            <family val="3"/>
            <charset val="128"/>
          </rPr>
          <t xml:space="preserve">法人名について
</t>
        </r>
        <r>
          <rPr>
            <sz val="9"/>
            <color indexed="81"/>
            <rFont val="MS P ゴシック"/>
            <family val="3"/>
            <charset val="128"/>
          </rPr>
          <t>・申請書兼実績報告書へ入力した名称が自動表示されます</t>
        </r>
      </text>
    </comment>
    <comment ref="B7" authorId="0" shapeId="0" xr:uid="{00000000-0006-0000-0100-000004000000}">
      <text>
        <r>
          <rPr>
            <b/>
            <sz val="9"/>
            <color indexed="81"/>
            <rFont val="MS P ゴシック"/>
            <family val="3"/>
            <charset val="128"/>
          </rPr>
          <t xml:space="preserve">①施設・事業所名について
</t>
        </r>
        <r>
          <rPr>
            <sz val="9"/>
            <color indexed="81"/>
            <rFont val="MS P ゴシック"/>
            <family val="3"/>
            <charset val="128"/>
          </rPr>
          <t>・空白行が出来ないよう、上から順にご入力下さい</t>
        </r>
      </text>
    </comment>
    <comment ref="C7" authorId="0" shapeId="0" xr:uid="{00000000-0006-0000-0100-000005000000}">
      <text>
        <r>
          <rPr>
            <b/>
            <sz val="9"/>
            <color indexed="81"/>
            <rFont val="MS P ゴシック"/>
            <family val="3"/>
            <charset val="128"/>
          </rPr>
          <t xml:space="preserve">②事業所番号について
</t>
        </r>
        <r>
          <rPr>
            <sz val="9"/>
            <color indexed="81"/>
            <rFont val="MS P ゴシック"/>
            <family val="3"/>
            <charset val="128"/>
          </rPr>
          <t>・10桁の事業所番号を入力</t>
        </r>
      </text>
    </comment>
    <comment ref="E7" authorId="0" shapeId="0" xr:uid="{00000000-0006-0000-0100-000006000000}">
      <text>
        <r>
          <rPr>
            <b/>
            <sz val="9"/>
            <color indexed="81"/>
            <rFont val="MS P ゴシック"/>
            <family val="3"/>
            <charset val="128"/>
          </rPr>
          <t xml:space="preserve">④分類番号について
</t>
        </r>
        <r>
          <rPr>
            <sz val="9"/>
            <color indexed="81"/>
            <rFont val="MS P ゴシック"/>
            <family val="3"/>
            <charset val="128"/>
          </rPr>
          <t>・上段の分類番号4つから選択し数字を入力</t>
        </r>
      </text>
    </comment>
    <comment ref="F7" authorId="0" shapeId="0" xr:uid="{00000000-0006-0000-0100-000007000000}">
      <text>
        <r>
          <rPr>
            <b/>
            <sz val="9"/>
            <color indexed="81"/>
            <rFont val="MS P ゴシック"/>
            <family val="3"/>
            <charset val="128"/>
          </rPr>
          <t>⑤分類について</t>
        </r>
        <r>
          <rPr>
            <sz val="9"/>
            <color indexed="81"/>
            <rFont val="MS P ゴシック"/>
            <family val="3"/>
            <charset val="128"/>
          </rPr>
          <t xml:space="preserve">
・④に分類番号を入力すると自動で表示されます</t>
        </r>
      </text>
    </comment>
    <comment ref="G7" authorId="0" shapeId="0" xr:uid="{00000000-0006-0000-0100-000008000000}">
      <text>
        <r>
          <rPr>
            <b/>
            <sz val="9"/>
            <color indexed="81"/>
            <rFont val="MS P ゴシック"/>
            <family val="3"/>
            <charset val="128"/>
          </rPr>
          <t xml:space="preserve">⑥サービス種別について
</t>
        </r>
        <r>
          <rPr>
            <sz val="9"/>
            <color indexed="81"/>
            <rFont val="MS P ゴシック"/>
            <family val="3"/>
            <charset val="128"/>
          </rPr>
          <t>・④に入力後、ドロップダウンリストから選択
・</t>
        </r>
        <r>
          <rPr>
            <b/>
            <sz val="9"/>
            <color indexed="81"/>
            <rFont val="MS P ゴシック"/>
            <family val="3"/>
            <charset val="128"/>
          </rPr>
          <t>※一度選択した後に④・⑤を修正した場合、⑥も必ず修正して下さい</t>
        </r>
      </text>
    </comment>
    <comment ref="H7" authorId="0" shapeId="0" xr:uid="{00000000-0006-0000-0100-000009000000}">
      <text>
        <r>
          <rPr>
            <b/>
            <sz val="9"/>
            <color indexed="81"/>
            <rFont val="MS P ゴシック"/>
            <family val="3"/>
            <charset val="128"/>
          </rPr>
          <t>⑦入所定員数について</t>
        </r>
        <r>
          <rPr>
            <sz val="9"/>
            <color indexed="81"/>
            <rFont val="MS P ゴシック"/>
            <family val="3"/>
            <charset val="128"/>
          </rPr>
          <t xml:space="preserve">
・〔１.入所系事業所〕の場合、R6.10.1時点の入所定員数を入力
・自動計算で〔⑧支援金A〕欄に表示されます
</t>
        </r>
      </text>
    </comment>
    <comment ref="K7" authorId="0" shapeId="0" xr:uid="{00000000-0006-0000-0100-00000A000000}">
      <text>
        <r>
          <rPr>
            <b/>
            <sz val="9"/>
            <color indexed="81"/>
            <rFont val="MS P ゴシック"/>
            <family val="3"/>
            <charset val="128"/>
          </rPr>
          <t>⑩支援金申請額について</t>
        </r>
        <r>
          <rPr>
            <sz val="9"/>
            <color indexed="81"/>
            <rFont val="MS P ゴシック"/>
            <family val="3"/>
            <charset val="128"/>
          </rPr>
          <t xml:space="preserve">
・①～⑥は必須項目です（⑤は自動表示）
〔１．入所系事業所〕は①～⑦
〔２．通所系障がい者事業所〕、〔３．通所系障がい児事業所〕及び〔４．訪問系事業所〕は①～⑥
</t>
        </r>
        <r>
          <rPr>
            <b/>
            <sz val="9"/>
            <color indexed="81"/>
            <rFont val="MS P ゴシック"/>
            <family val="3"/>
            <charset val="128"/>
          </rPr>
          <t>全てに入力すると自動計算されます
※ 支援金申請額が表示されない場合は入力漏れがないかを再度ご確認下さい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大河内 俊英</author>
    <author>渡部 智恵子</author>
    <author>厚生労働省ネットワークシステム</author>
    <author>丹治 由美子</author>
  </authors>
  <commentList>
    <comment ref="AE6" authorId="0" shapeId="0" xr:uid="{00000000-0006-0000-0300-000001000000}">
      <text>
        <r>
          <rPr>
            <b/>
            <sz val="9"/>
            <color indexed="81"/>
            <rFont val="MS P ゴシック"/>
            <family val="3"/>
            <charset val="128"/>
          </rPr>
          <t xml:space="preserve">申請日について
</t>
        </r>
        <r>
          <rPr>
            <sz val="9"/>
            <color indexed="81"/>
            <rFont val="MS P ゴシック"/>
            <family val="3"/>
            <charset val="128"/>
          </rPr>
          <t>・受付開始の通知日以降とすること</t>
        </r>
      </text>
    </comment>
    <comment ref="A10" authorId="1" shapeId="0" xr:uid="{00000000-0006-0000-0300-000002000000}">
      <text>
        <r>
          <rPr>
            <b/>
            <sz val="9"/>
            <color indexed="81"/>
            <rFont val="MS P ゴシック"/>
            <family val="3"/>
            <charset val="128"/>
          </rPr>
          <t xml:space="preserve">申請者欄について
</t>
        </r>
        <r>
          <rPr>
            <sz val="9"/>
            <color indexed="81"/>
            <rFont val="MS P ゴシック"/>
            <family val="3"/>
            <charset val="128"/>
          </rPr>
          <t>・法人代表者、本件責任者、本件担当者が同一でも、もれなくご入力願います</t>
        </r>
      </text>
    </comment>
    <comment ref="F11" authorId="2" shapeId="0" xr:uid="{00000000-0006-0000-0300-000003000000}">
      <text>
        <r>
          <rPr>
            <b/>
            <sz val="9"/>
            <color indexed="81"/>
            <rFont val="MS P ゴシック"/>
            <family val="3"/>
            <charset val="128"/>
          </rPr>
          <t xml:space="preserve">名称について
</t>
        </r>
        <r>
          <rPr>
            <sz val="9"/>
            <color indexed="81"/>
            <rFont val="MS P ゴシック"/>
            <family val="3"/>
            <charset val="128"/>
          </rPr>
          <t>・対象となる施設・事業所分を法人が一括して申請してください</t>
        </r>
      </text>
    </comment>
    <comment ref="R23" authorId="1" shapeId="0" xr:uid="{00000000-0006-0000-0300-000004000000}">
      <text>
        <r>
          <rPr>
            <b/>
            <sz val="9"/>
            <color indexed="81"/>
            <rFont val="MS P ゴシック"/>
            <family val="3"/>
            <charset val="128"/>
          </rPr>
          <t xml:space="preserve">支援金申請額合計について
</t>
        </r>
        <r>
          <rPr>
            <sz val="9"/>
            <color indexed="81"/>
            <rFont val="MS P ゴシック"/>
            <family val="3"/>
            <charset val="128"/>
          </rPr>
          <t>・自動的に合計額が表示されるため、当該欄には直接入力しないでください</t>
        </r>
      </text>
    </comment>
    <comment ref="A25" authorId="3" shapeId="0" xr:uid="{00000000-0006-0000-0300-000005000000}">
      <text>
        <r>
          <rPr>
            <b/>
            <sz val="9"/>
            <color indexed="81"/>
            <rFont val="MS P ゴシック"/>
            <family val="3"/>
            <charset val="128"/>
          </rPr>
          <t>誓約事項について</t>
        </r>
        <r>
          <rPr>
            <sz val="9"/>
            <color indexed="81"/>
            <rFont val="MS P ゴシック"/>
            <family val="3"/>
            <charset val="128"/>
          </rPr>
          <t xml:space="preserve">
・誓約事項を確認のうえ、すべてのチェックボックスにチェックマークを付けてください。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渡部 智恵子</author>
  </authors>
  <commentList>
    <comment ref="E1" authorId="0" shapeId="0" xr:uid="{00000000-0006-0000-0400-000001000000}">
      <text>
        <r>
          <rPr>
            <b/>
            <sz val="9"/>
            <color indexed="81"/>
            <rFont val="MS P ゴシック"/>
            <family val="3"/>
            <charset val="128"/>
          </rPr>
          <t xml:space="preserve">合計欄について
</t>
        </r>
        <r>
          <rPr>
            <sz val="9"/>
            <color indexed="81"/>
            <rFont val="MS P ゴシック"/>
            <family val="3"/>
            <charset val="128"/>
          </rPr>
          <t xml:space="preserve">・自動表示されるため、直接入力しないで下さい
</t>
        </r>
      </text>
    </comment>
    <comment ref="K1" authorId="0" shapeId="0" xr:uid="{00000000-0006-0000-0400-000002000000}">
      <text>
        <r>
          <rPr>
            <b/>
            <sz val="9"/>
            <color indexed="81"/>
            <rFont val="MS P ゴシック"/>
            <family val="3"/>
            <charset val="128"/>
          </rPr>
          <t xml:space="preserve">支援金申請額について
</t>
        </r>
        <r>
          <rPr>
            <sz val="9"/>
            <color indexed="81"/>
            <rFont val="MS P ゴシック"/>
            <family val="3"/>
            <charset val="128"/>
          </rPr>
          <t>・この金額が、様式第1号の 「支援金申請額合計」に自動表示されます</t>
        </r>
      </text>
    </comment>
    <comment ref="G4" authorId="0" shapeId="0" xr:uid="{00000000-0006-0000-0400-000003000000}">
      <text>
        <r>
          <rPr>
            <b/>
            <sz val="9"/>
            <color indexed="81"/>
            <rFont val="MS P ゴシック"/>
            <family val="3"/>
            <charset val="128"/>
          </rPr>
          <t xml:space="preserve">法人名について
</t>
        </r>
        <r>
          <rPr>
            <sz val="9"/>
            <color indexed="81"/>
            <rFont val="MS P ゴシック"/>
            <family val="3"/>
            <charset val="128"/>
          </rPr>
          <t>・申請書兼実績報告書へ入力した名称が自動表示されます</t>
        </r>
      </text>
    </comment>
    <comment ref="B7" authorId="0" shapeId="0" xr:uid="{00000000-0006-0000-0400-000004000000}">
      <text>
        <r>
          <rPr>
            <b/>
            <sz val="9"/>
            <color indexed="81"/>
            <rFont val="MS P ゴシック"/>
            <family val="3"/>
            <charset val="128"/>
          </rPr>
          <t xml:space="preserve">①施設・事業所名について
</t>
        </r>
        <r>
          <rPr>
            <sz val="9"/>
            <color indexed="81"/>
            <rFont val="MS P ゴシック"/>
            <family val="3"/>
            <charset val="128"/>
          </rPr>
          <t>・空白行が出来ないよう、上から順にご入力下さい</t>
        </r>
      </text>
    </comment>
    <comment ref="C7" authorId="0" shapeId="0" xr:uid="{00000000-0006-0000-0400-000005000000}">
      <text>
        <r>
          <rPr>
            <b/>
            <sz val="9"/>
            <color indexed="81"/>
            <rFont val="MS P ゴシック"/>
            <family val="3"/>
            <charset val="128"/>
          </rPr>
          <t xml:space="preserve">②事業所番号について
</t>
        </r>
        <r>
          <rPr>
            <sz val="9"/>
            <color indexed="81"/>
            <rFont val="MS P ゴシック"/>
            <family val="3"/>
            <charset val="128"/>
          </rPr>
          <t>・10桁の事業所番号を入力</t>
        </r>
      </text>
    </comment>
    <comment ref="E7" authorId="0" shapeId="0" xr:uid="{00000000-0006-0000-0400-000006000000}">
      <text>
        <r>
          <rPr>
            <b/>
            <sz val="9"/>
            <color indexed="81"/>
            <rFont val="MS P ゴシック"/>
            <family val="3"/>
            <charset val="128"/>
          </rPr>
          <t xml:space="preserve">④分類番号について
</t>
        </r>
        <r>
          <rPr>
            <sz val="9"/>
            <color indexed="81"/>
            <rFont val="MS P ゴシック"/>
            <family val="3"/>
            <charset val="128"/>
          </rPr>
          <t>・上段の分類番号4つから選択し数字を入力</t>
        </r>
      </text>
    </comment>
    <comment ref="F7" authorId="0" shapeId="0" xr:uid="{00000000-0006-0000-0400-000007000000}">
      <text>
        <r>
          <rPr>
            <b/>
            <sz val="9"/>
            <color indexed="81"/>
            <rFont val="MS P ゴシック"/>
            <family val="3"/>
            <charset val="128"/>
          </rPr>
          <t>⑤分類について</t>
        </r>
        <r>
          <rPr>
            <sz val="9"/>
            <color indexed="81"/>
            <rFont val="MS P ゴシック"/>
            <family val="3"/>
            <charset val="128"/>
          </rPr>
          <t xml:space="preserve">
・④に分類番号を入力すると自動で表示されます</t>
        </r>
      </text>
    </comment>
    <comment ref="G7" authorId="0" shapeId="0" xr:uid="{00000000-0006-0000-0400-000008000000}">
      <text>
        <r>
          <rPr>
            <b/>
            <sz val="9"/>
            <color indexed="81"/>
            <rFont val="MS P ゴシック"/>
            <family val="3"/>
            <charset val="128"/>
          </rPr>
          <t xml:space="preserve">⑥サービス種別について
</t>
        </r>
        <r>
          <rPr>
            <sz val="9"/>
            <color indexed="81"/>
            <rFont val="MS P ゴシック"/>
            <family val="3"/>
            <charset val="128"/>
          </rPr>
          <t>・④に入力後、ドロップダウンリストから選択
・</t>
        </r>
        <r>
          <rPr>
            <b/>
            <sz val="9"/>
            <color indexed="81"/>
            <rFont val="MS P ゴシック"/>
            <family val="3"/>
            <charset val="128"/>
          </rPr>
          <t>※一度選択した後に④・⑤を修正した場合、⑥も必ず修正して下さい</t>
        </r>
      </text>
    </comment>
    <comment ref="H7" authorId="0" shapeId="0" xr:uid="{00000000-0006-0000-0400-000009000000}">
      <text>
        <r>
          <rPr>
            <b/>
            <sz val="9"/>
            <color indexed="81"/>
            <rFont val="MS P ゴシック"/>
            <family val="3"/>
            <charset val="128"/>
          </rPr>
          <t>⑦入所定員数について</t>
        </r>
        <r>
          <rPr>
            <sz val="9"/>
            <color indexed="81"/>
            <rFont val="MS P ゴシック"/>
            <family val="3"/>
            <charset val="128"/>
          </rPr>
          <t xml:space="preserve">
・〔１.入所系事業所〕の場合、R7.10.1時点の入所定員数を入力
・自動計算で〔⑧支援金A〕欄に表示されます
</t>
        </r>
      </text>
    </comment>
    <comment ref="I7" authorId="0" shapeId="0" xr:uid="{00000000-0006-0000-0400-00000A000000}">
      <text>
        <r>
          <rPr>
            <b/>
            <sz val="9"/>
            <color indexed="81"/>
            <rFont val="MS P ゴシック"/>
            <family val="3"/>
            <charset val="128"/>
          </rPr>
          <t xml:space="preserve">⑩加算額について
</t>
        </r>
        <r>
          <rPr>
            <sz val="9"/>
            <color indexed="81"/>
            <rFont val="MS P ゴシック"/>
            <family val="3"/>
            <charset val="128"/>
          </rPr>
          <t xml:space="preserve">・④⑤が〔１．入所系事業所〕と〔２．複合型サービス事業所〕
の場合、⑦の人数×1万円が自動表示されます
</t>
        </r>
      </text>
    </comment>
    <comment ref="K7" authorId="0" shapeId="0" xr:uid="{00000000-0006-0000-0400-00000B000000}">
      <text>
        <r>
          <rPr>
            <b/>
            <sz val="9"/>
            <color indexed="81"/>
            <rFont val="MS P ゴシック"/>
            <family val="3"/>
            <charset val="128"/>
          </rPr>
          <t xml:space="preserve">⑩支援金申請額について
</t>
        </r>
        <r>
          <rPr>
            <sz val="9"/>
            <color indexed="81"/>
            <rFont val="MS P ゴシック"/>
            <family val="3"/>
            <charset val="128"/>
          </rPr>
          <t>・①～⑥は必須項目です（⑤は自動表示）
〔１．入所系事業所〕は①～⑦
〔２．通所系障がい者事業所〕、〔３．通所系障がい児事業所〕及び〔４．訪問系事業所〕は①～⑥</t>
        </r>
        <r>
          <rPr>
            <b/>
            <sz val="9"/>
            <color indexed="81"/>
            <rFont val="MS P ゴシック"/>
            <family val="3"/>
            <charset val="128"/>
          </rPr>
          <t xml:space="preserve">
全てに入力すると自動計算されます
※ 支援金申請額が表示されない場合は入力漏れがないかを再度ご確認下さい</t>
        </r>
      </text>
    </comment>
  </commentList>
</comments>
</file>

<file path=xl/sharedStrings.xml><?xml version="1.0" encoding="utf-8"?>
<sst xmlns="http://schemas.openxmlformats.org/spreadsheetml/2006/main" count="339" uniqueCount="173">
  <si>
    <t>　　令和</t>
    <rPh sb="2" eb="4">
      <t>レイワ</t>
    </rPh>
    <phoneticPr fontId="3"/>
  </si>
  <si>
    <t>年</t>
    <rPh sb="0" eb="1">
      <t>ネン</t>
    </rPh>
    <phoneticPr fontId="3"/>
  </si>
  <si>
    <t>月</t>
    <rPh sb="0" eb="1">
      <t>ゲツ</t>
    </rPh>
    <phoneticPr fontId="3"/>
  </si>
  <si>
    <t>日</t>
    <rPh sb="0" eb="1">
      <t>ニチ</t>
    </rPh>
    <phoneticPr fontId="3"/>
  </si>
  <si>
    <t>申　請　者</t>
    <rPh sb="0" eb="1">
      <t>サル</t>
    </rPh>
    <rPh sb="2" eb="3">
      <t>ショウ</t>
    </rPh>
    <rPh sb="4" eb="5">
      <t>シャ</t>
    </rPh>
    <phoneticPr fontId="3"/>
  </si>
  <si>
    <t>フリガナ</t>
    <phoneticPr fontId="3"/>
  </si>
  <si>
    <t>名　　称</t>
    <rPh sb="0" eb="1">
      <t>ナ</t>
    </rPh>
    <rPh sb="3" eb="4">
      <t>ショウ</t>
    </rPh>
    <phoneticPr fontId="3"/>
  </si>
  <si>
    <t>電話番号</t>
    <rPh sb="0" eb="2">
      <t>デンワ</t>
    </rPh>
    <rPh sb="2" eb="4">
      <t>バンゴウ</t>
    </rPh>
    <phoneticPr fontId="3"/>
  </si>
  <si>
    <t>E-mail</t>
    <phoneticPr fontId="3"/>
  </si>
  <si>
    <t>職　　名</t>
    <rPh sb="0" eb="1">
      <t>ショク</t>
    </rPh>
    <rPh sb="3" eb="4">
      <t>ナ</t>
    </rPh>
    <phoneticPr fontId="3"/>
  </si>
  <si>
    <t>氏　　名</t>
    <rPh sb="0" eb="1">
      <t>シ</t>
    </rPh>
    <rPh sb="3" eb="4">
      <t>ナ</t>
    </rPh>
    <phoneticPr fontId="3"/>
  </si>
  <si>
    <t>円</t>
  </si>
  <si>
    <t>No.</t>
    <phoneticPr fontId="2"/>
  </si>
  <si>
    <t>ＦＡＸ</t>
    <phoneticPr fontId="3"/>
  </si>
  <si>
    <t>記</t>
    <rPh sb="0" eb="1">
      <t>キ</t>
    </rPh>
    <phoneticPr fontId="2"/>
  </si>
  <si>
    <t>支援金申請額合計</t>
    <rPh sb="0" eb="3">
      <t>シエンキン</t>
    </rPh>
    <rPh sb="3" eb="4">
      <t>サル</t>
    </rPh>
    <rPh sb="4" eb="5">
      <t>ショウ</t>
    </rPh>
    <rPh sb="5" eb="6">
      <t>ガク</t>
    </rPh>
    <rPh sb="6" eb="8">
      <t>ゴウケイ</t>
    </rPh>
    <phoneticPr fontId="3"/>
  </si>
  <si>
    <t>申請法人の連絡先</t>
    <rPh sb="0" eb="2">
      <t>シンセイ</t>
    </rPh>
    <rPh sb="2" eb="4">
      <t>ホウジン</t>
    </rPh>
    <rPh sb="5" eb="8">
      <t>レンラクサキ</t>
    </rPh>
    <phoneticPr fontId="3"/>
  </si>
  <si>
    <t>支援金に関する書類を整理し、支援金を交付した年度終了後５年間保管します。</t>
    <rPh sb="0" eb="3">
      <t>シエンキン</t>
    </rPh>
    <rPh sb="4" eb="5">
      <t>カン</t>
    </rPh>
    <rPh sb="7" eb="9">
      <t>ショルイ</t>
    </rPh>
    <rPh sb="10" eb="12">
      <t>セイリ</t>
    </rPh>
    <rPh sb="14" eb="17">
      <t>シエンキン</t>
    </rPh>
    <rPh sb="18" eb="20">
      <t>コウフ</t>
    </rPh>
    <rPh sb="22" eb="24">
      <t>ネンド</t>
    </rPh>
    <rPh sb="24" eb="27">
      <t>シュウリョウゴ</t>
    </rPh>
    <rPh sb="28" eb="30">
      <t>ネンカン</t>
    </rPh>
    <rPh sb="30" eb="32">
      <t>ホカン</t>
    </rPh>
    <phoneticPr fontId="2"/>
  </si>
  <si>
    <t>虚偽その他不正な手段により支援金の交付を受けません。</t>
    <rPh sb="0" eb="2">
      <t>キョギ</t>
    </rPh>
    <rPh sb="4" eb="5">
      <t>タ</t>
    </rPh>
    <rPh sb="5" eb="7">
      <t>フセイ</t>
    </rPh>
    <rPh sb="8" eb="10">
      <t>シュダン</t>
    </rPh>
    <rPh sb="13" eb="16">
      <t>シエンキン</t>
    </rPh>
    <rPh sb="17" eb="19">
      <t>コウフ</t>
    </rPh>
    <rPh sb="20" eb="21">
      <t>ウ</t>
    </rPh>
    <phoneticPr fontId="2"/>
  </si>
  <si>
    <t>福島県知事　様</t>
    <rPh sb="0" eb="3">
      <t>フクシマケン</t>
    </rPh>
    <rPh sb="3" eb="5">
      <t>チジ</t>
    </rPh>
    <rPh sb="6" eb="7">
      <t>サマ</t>
    </rPh>
    <phoneticPr fontId="3"/>
  </si>
  <si>
    <t>全法人共通</t>
    <rPh sb="0" eb="2">
      <t>ホウジン</t>
    </rPh>
    <rPh sb="2" eb="4">
      <t>キョウツウ</t>
    </rPh>
    <phoneticPr fontId="2"/>
  </si>
  <si>
    <t>訪問系事業所</t>
    <rPh sb="0" eb="3">
      <t>ホウモンケイ</t>
    </rPh>
    <rPh sb="3" eb="6">
      <t>ジギョウショ</t>
    </rPh>
    <phoneticPr fontId="2"/>
  </si>
  <si>
    <t>入所系事業所</t>
    <rPh sb="0" eb="2">
      <t>ニュウショ</t>
    </rPh>
    <rPh sb="2" eb="3">
      <t>ケイ</t>
    </rPh>
    <rPh sb="3" eb="6">
      <t>ジギョウショ</t>
    </rPh>
    <phoneticPr fontId="2"/>
  </si>
  <si>
    <t>サービス種別リスト</t>
    <rPh sb="4" eb="6">
      <t>シュベツ</t>
    </rPh>
    <phoneticPr fontId="2"/>
  </si>
  <si>
    <t>支援金
申請額合計</t>
    <rPh sb="0" eb="3">
      <t>シエンキン</t>
    </rPh>
    <rPh sb="4" eb="7">
      <t>シンセイガク</t>
    </rPh>
    <rPh sb="7" eb="9">
      <t>ゴウケイ</t>
    </rPh>
    <phoneticPr fontId="2"/>
  </si>
  <si>
    <t>法人名：</t>
    <rPh sb="0" eb="3">
      <t>ホウジンメイ</t>
    </rPh>
    <phoneticPr fontId="2"/>
  </si>
  <si>
    <t>・　銀行</t>
    <rPh sb="2" eb="4">
      <t>ギンコウ</t>
    </rPh>
    <phoneticPr fontId="2"/>
  </si>
  <si>
    <t>金融機関名</t>
    <rPh sb="0" eb="5">
      <t>キンユウキカンメイ</t>
    </rPh>
    <phoneticPr fontId="2"/>
  </si>
  <si>
    <t>・　信金</t>
    <rPh sb="2" eb="4">
      <t>シンキン</t>
    </rPh>
    <phoneticPr fontId="2"/>
  </si>
  <si>
    <t>・　信組</t>
    <rPh sb="2" eb="4">
      <t>シンクミ</t>
    </rPh>
    <phoneticPr fontId="2"/>
  </si>
  <si>
    <t>・　労金</t>
    <rPh sb="2" eb="4">
      <t>ロウキン</t>
    </rPh>
    <phoneticPr fontId="2"/>
  </si>
  <si>
    <t>・　農協</t>
    <rPh sb="2" eb="4">
      <t>ノウキョウ</t>
    </rPh>
    <phoneticPr fontId="2"/>
  </si>
  <si>
    <t>・　その他</t>
    <rPh sb="4" eb="5">
      <t>タ</t>
    </rPh>
    <phoneticPr fontId="2"/>
  </si>
  <si>
    <t>・　支店</t>
    <rPh sb="2" eb="4">
      <t>シテン</t>
    </rPh>
    <phoneticPr fontId="2"/>
  </si>
  <si>
    <t>・　支所</t>
    <rPh sb="2" eb="4">
      <t>シショ</t>
    </rPh>
    <phoneticPr fontId="2"/>
  </si>
  <si>
    <t>・　出張所</t>
    <rPh sb="2" eb="5">
      <t>シュッチョウジョ</t>
    </rPh>
    <phoneticPr fontId="2"/>
  </si>
  <si>
    <t>・　営業部</t>
    <rPh sb="2" eb="5">
      <t>エイギョウブ</t>
    </rPh>
    <phoneticPr fontId="2"/>
  </si>
  <si>
    <t>(</t>
    <phoneticPr fontId="2"/>
  </si>
  <si>
    <t>・　普通</t>
    <rPh sb="2" eb="4">
      <t>フツウ</t>
    </rPh>
    <phoneticPr fontId="2"/>
  </si>
  <si>
    <t>・　当座</t>
    <rPh sb="2" eb="4">
      <t>トウザ</t>
    </rPh>
    <phoneticPr fontId="2"/>
  </si>
  <si>
    <t>（ゆうちょは店番を記入）</t>
    <phoneticPr fontId="2"/>
  </si>
  <si>
    <t>支店名</t>
    <rPh sb="0" eb="3">
      <t>シテンメイ</t>
    </rPh>
    <phoneticPr fontId="2"/>
  </si>
  <si>
    <t>④
分類
番号</t>
    <rPh sb="2" eb="4">
      <t>ブンルイ</t>
    </rPh>
    <rPh sb="5" eb="7">
      <t>バンゴウ</t>
    </rPh>
    <phoneticPr fontId="2"/>
  </si>
  <si>
    <t>⑦
入所
定員数</t>
    <rPh sb="2" eb="4">
      <t>ニュウショ</t>
    </rPh>
    <rPh sb="5" eb="8">
      <t>テイインスウ</t>
    </rPh>
    <phoneticPr fontId="2"/>
  </si>
  <si>
    <t>様式第１号（第４条関係）</t>
    <rPh sb="0" eb="2">
      <t>ヨウシキ</t>
    </rPh>
    <rPh sb="2" eb="3">
      <t>ダイ</t>
    </rPh>
    <rPh sb="4" eb="5">
      <t>ゴウ</t>
    </rPh>
    <rPh sb="6" eb="7">
      <t>ダイ</t>
    </rPh>
    <rPh sb="8" eb="9">
      <t>ジョウ</t>
    </rPh>
    <rPh sb="9" eb="11">
      <t>カンケイ</t>
    </rPh>
    <phoneticPr fontId="3"/>
  </si>
  <si>
    <t>誓約事項</t>
    <rPh sb="0" eb="4">
      <t>セイヤクジコウ</t>
    </rPh>
    <phoneticPr fontId="2"/>
  </si>
  <si>
    <t>振込口座</t>
    <rPh sb="0" eb="4">
      <t>フリコミコウザ</t>
    </rPh>
    <phoneticPr fontId="2"/>
  </si>
  <si>
    <t>添付書類</t>
    <rPh sb="0" eb="3">
      <t>テンプショルイ</t>
    </rPh>
    <phoneticPr fontId="2"/>
  </si>
  <si>
    <t>該当する法人のみ</t>
    <rPh sb="0" eb="1">
      <t>ガイトウ</t>
    </rPh>
    <rPh sb="3" eb="5">
      <t>ホウジン</t>
    </rPh>
    <phoneticPr fontId="2"/>
  </si>
  <si>
    <t>本件責任者の職･氏名</t>
    <rPh sb="0" eb="2">
      <t>ホンケン</t>
    </rPh>
    <rPh sb="2" eb="5">
      <t>セキニンシャ</t>
    </rPh>
    <rPh sb="6" eb="7">
      <t>ショク</t>
    </rPh>
    <rPh sb="8" eb="10">
      <t>シメイ</t>
    </rPh>
    <phoneticPr fontId="3"/>
  </si>
  <si>
    <t>本件担当者の職･氏名</t>
    <rPh sb="0" eb="2">
      <t>ホンケン</t>
    </rPh>
    <rPh sb="2" eb="5">
      <t>タントウシャ</t>
    </rPh>
    <rPh sb="6" eb="7">
      <t>ショク</t>
    </rPh>
    <rPh sb="8" eb="10">
      <t>シメイ</t>
    </rPh>
    <phoneticPr fontId="3"/>
  </si>
  <si>
    <t>代表者の職･氏名</t>
    <rPh sb="0" eb="3">
      <t>ダイヒョウシャ</t>
    </rPh>
    <rPh sb="4" eb="5">
      <t>ショク</t>
    </rPh>
    <rPh sb="6" eb="8">
      <t>シメイ</t>
    </rPh>
    <phoneticPr fontId="3"/>
  </si>
  <si>
    <t>)</t>
    <phoneticPr fontId="2"/>
  </si>
  <si>
    <t>所在地</t>
    <rPh sb="0" eb="3">
      <t>ショザイチ</t>
    </rPh>
    <phoneticPr fontId="2"/>
  </si>
  <si>
    <t>・様式第１号 別紙「支援金交付対象となる施設・事業所」</t>
    <rPh sb="1" eb="3">
      <t>ヨウシキ</t>
    </rPh>
    <rPh sb="3" eb="4">
      <t>ダイ</t>
    </rPh>
    <rPh sb="5" eb="6">
      <t>ゴウ</t>
    </rPh>
    <rPh sb="7" eb="9">
      <t>ベッシ</t>
    </rPh>
    <phoneticPr fontId="2"/>
  </si>
  <si>
    <t>郵便番号</t>
    <rPh sb="0" eb="4">
      <t>ユウビンバンゴウ</t>
    </rPh>
    <phoneticPr fontId="2"/>
  </si>
  <si>
    <t>－</t>
    <phoneticPr fontId="2"/>
  </si>
  <si>
    <t>理事長</t>
    <rPh sb="0" eb="3">
      <t>リジチョウ</t>
    </rPh>
    <phoneticPr fontId="2"/>
  </si>
  <si>
    <t>福島県福島市○○町△番□号</t>
    <rPh sb="0" eb="3">
      <t>フクシマケン</t>
    </rPh>
    <rPh sb="3" eb="6">
      <t>フクシマシ</t>
    </rPh>
    <rPh sb="8" eb="9">
      <t>マチ</t>
    </rPh>
    <rPh sb="10" eb="11">
      <t>バン</t>
    </rPh>
    <rPh sb="12" eb="13">
      <t>ゴウ</t>
    </rPh>
    <phoneticPr fontId="2"/>
  </si>
  <si>
    <t>○○○</t>
    <phoneticPr fontId="2"/>
  </si>
  <si>
    <t>△△△</t>
    <phoneticPr fontId="2"/>
  </si>
  <si>
    <t>福島県福島市○○町２－２</t>
    <rPh sb="0" eb="3">
      <t>フクシマケン</t>
    </rPh>
    <rPh sb="3" eb="6">
      <t>フクシマシ</t>
    </rPh>
    <rPh sb="8" eb="9">
      <t>マチ</t>
    </rPh>
    <phoneticPr fontId="2"/>
  </si>
  <si>
    <t>福島県郡山市○○町３－３</t>
    <rPh sb="0" eb="3">
      <t>フクシマケン</t>
    </rPh>
    <rPh sb="3" eb="6">
      <t>コオリヤマシ</t>
    </rPh>
    <rPh sb="8" eb="9">
      <t>マチ</t>
    </rPh>
    <phoneticPr fontId="2"/>
  </si>
  <si>
    <t>(〒</t>
    <phoneticPr fontId="2"/>
  </si>
  <si>
    <t>　　（　添付書類を確認の上、チェックマークを付けてください。）</t>
    <rPh sb="4" eb="6">
      <t>テンプ</t>
    </rPh>
    <rPh sb="6" eb="8">
      <t>ショルイ</t>
    </rPh>
    <rPh sb="9" eb="11">
      <t>カクニン</t>
    </rPh>
    <rPh sb="12" eb="13">
      <t>ウエ</t>
    </rPh>
    <rPh sb="22" eb="23">
      <t>ツ</t>
    </rPh>
    <phoneticPr fontId="2"/>
  </si>
  <si>
    <t>預金種別  (該当種別に☑）</t>
    <rPh sb="0" eb="2">
      <t>ヨキン</t>
    </rPh>
    <rPh sb="2" eb="4">
      <t>シュベツ</t>
    </rPh>
    <phoneticPr fontId="2"/>
  </si>
  <si>
    <t>口座番号　(右詰めで記入）</t>
    <rPh sb="0" eb="2">
      <t>コウザ</t>
    </rPh>
    <rPh sb="2" eb="4">
      <t>バンゴウ</t>
    </rPh>
    <phoneticPr fontId="2"/>
  </si>
  <si>
    <t>・指定管理者が申請する場合は「指定管理に関する協定書の写し」</t>
    <rPh sb="1" eb="3">
      <t>シテイ</t>
    </rPh>
    <rPh sb="3" eb="6">
      <t>カンリシャ</t>
    </rPh>
    <rPh sb="7" eb="9">
      <t>シンセイ</t>
    </rPh>
    <rPh sb="11" eb="13">
      <t>バアイ</t>
    </rPh>
    <rPh sb="15" eb="19">
      <t>シテイカンリ</t>
    </rPh>
    <rPh sb="20" eb="21">
      <t>カン</t>
    </rPh>
    <rPh sb="23" eb="26">
      <t>キョウテイショ</t>
    </rPh>
    <rPh sb="27" eb="28">
      <t>ウツ</t>
    </rPh>
    <phoneticPr fontId="2"/>
  </si>
  <si>
    <t>・申請者と異なる名義の口座に振り込みを希望する場合は「委任状」</t>
    <rPh sb="1" eb="4">
      <t>シンセイシャ</t>
    </rPh>
    <rPh sb="5" eb="6">
      <t>コト</t>
    </rPh>
    <rPh sb="8" eb="10">
      <t>メイギ</t>
    </rPh>
    <rPh sb="11" eb="13">
      <t>コウザ</t>
    </rPh>
    <rPh sb="14" eb="15">
      <t>フ</t>
    </rPh>
    <rPh sb="16" eb="17">
      <t>コ</t>
    </rPh>
    <rPh sb="19" eb="21">
      <t>キボウ</t>
    </rPh>
    <rPh sb="23" eb="25">
      <t>バアイ</t>
    </rPh>
    <rPh sb="27" eb="30">
      <t>イニンジョウ</t>
    </rPh>
    <phoneticPr fontId="2"/>
  </si>
  <si>
    <t>分類</t>
    <rPh sb="0" eb="2">
      <t>ブンルイ</t>
    </rPh>
    <phoneticPr fontId="2"/>
  </si>
  <si>
    <t>分類番号</t>
    <rPh sb="0" eb="2">
      <t>ブンルイ</t>
    </rPh>
    <rPh sb="2" eb="4">
      <t>バンゴウ</t>
    </rPh>
    <phoneticPr fontId="2"/>
  </si>
  <si>
    <t>①
施設・事業所名</t>
    <rPh sb="2" eb="4">
      <t>シセツ</t>
    </rPh>
    <rPh sb="5" eb="8">
      <t>ジギョウショ</t>
    </rPh>
    <rPh sb="8" eb="9">
      <t>メイ</t>
    </rPh>
    <phoneticPr fontId="2"/>
  </si>
  <si>
    <t>②
事業所番号</t>
    <rPh sb="2" eb="5">
      <t>ジギョウショ</t>
    </rPh>
    <rPh sb="5" eb="7">
      <t>バンゴウ</t>
    </rPh>
    <phoneticPr fontId="2"/>
  </si>
  <si>
    <t>責任者（担当者）
の連絡先</t>
    <rPh sb="0" eb="3">
      <t>セキニンシャ</t>
    </rPh>
    <rPh sb="4" eb="7">
      <t>タントウシャ</t>
    </rPh>
    <rPh sb="10" eb="13">
      <t>レンラクサキ</t>
    </rPh>
    <phoneticPr fontId="3"/>
  </si>
  <si>
    <t>△△事業所　事務長</t>
    <rPh sb="2" eb="5">
      <t>ジギョウショ</t>
    </rPh>
    <rPh sb="6" eb="9">
      <t>ジムチョウ</t>
    </rPh>
    <phoneticPr fontId="2"/>
  </si>
  <si>
    <t>△△　△△</t>
    <phoneticPr fontId="2"/>
  </si>
  <si>
    <t>△△事業所　主任</t>
    <rPh sb="2" eb="5">
      <t>ジギョウショ</t>
    </rPh>
    <rPh sb="6" eb="8">
      <t>シュニン</t>
    </rPh>
    <phoneticPr fontId="2"/>
  </si>
  <si>
    <t>□□　□□</t>
    <phoneticPr fontId="2"/>
  </si>
  <si>
    <t>024-000-001</t>
    <phoneticPr fontId="2"/>
  </si>
  <si>
    <t>024-000-002</t>
    <phoneticPr fontId="2"/>
  </si>
  <si>
    <t>024-000-0003</t>
    <phoneticPr fontId="2"/>
  </si>
  <si>
    <t>024-000-0004</t>
    <phoneticPr fontId="2"/>
  </si>
  <si>
    <t>○○○＠△△△△.jp</t>
    <phoneticPr fontId="2"/>
  </si>
  <si>
    <t>社会福祉法人○○</t>
    <rPh sb="0" eb="6">
      <t>シャ</t>
    </rPh>
    <phoneticPr fontId="2"/>
  </si>
  <si>
    <t>シャカイフクシホウジンマルマル</t>
    <phoneticPr fontId="2"/>
  </si>
  <si>
    <t>・もれなく入力してください。</t>
    <rPh sb="5" eb="7">
      <t>ニュウリョク</t>
    </rPh>
    <phoneticPr fontId="2"/>
  </si>
  <si>
    <t>【様式第１号】
【様式第１号別紙】</t>
    <rPh sb="1" eb="3">
      <t>ヨウシキ</t>
    </rPh>
    <rPh sb="3" eb="4">
      <t>ダイ</t>
    </rPh>
    <rPh sb="5" eb="6">
      <t>ゴウ</t>
    </rPh>
    <rPh sb="9" eb="11">
      <t>ヨウシキ</t>
    </rPh>
    <rPh sb="11" eb="12">
      <t>ダイ</t>
    </rPh>
    <rPh sb="13" eb="14">
      <t>ゴウ</t>
    </rPh>
    <rPh sb="14" eb="16">
      <t>ベッシ</t>
    </rPh>
    <phoneticPr fontId="2"/>
  </si>
  <si>
    <t>　その他</t>
    <rPh sb="3" eb="4">
      <t>タ</t>
    </rPh>
    <phoneticPr fontId="2"/>
  </si>
  <si>
    <t xml:space="preserve">　塗りつぶしなし
</t>
    <phoneticPr fontId="2"/>
  </si>
  <si>
    <t>・自動表示及び自動計算されますので
　入力はしないでください。</t>
    <rPh sb="1" eb="5">
      <t>ジドウヒョウジ</t>
    </rPh>
    <rPh sb="5" eb="6">
      <t>オヨ</t>
    </rPh>
    <rPh sb="7" eb="9">
      <t>ジドウ</t>
    </rPh>
    <rPh sb="9" eb="11">
      <t>ケイサン</t>
    </rPh>
    <rPh sb="19" eb="21">
      <t>ニュウリョク</t>
    </rPh>
    <phoneticPr fontId="2"/>
  </si>
  <si>
    <t>【様式第１号】
・〔誓約事項〕
・〔振込口座〕
・〔添付書類〕</t>
    <rPh sb="1" eb="3">
      <t>ヨウシキ</t>
    </rPh>
    <rPh sb="3" eb="4">
      <t>ダイ</t>
    </rPh>
    <rPh sb="5" eb="6">
      <t>ゴウ</t>
    </rPh>
    <rPh sb="10" eb="12">
      <t>セイヤク</t>
    </rPh>
    <rPh sb="12" eb="14">
      <t>ジコウ</t>
    </rPh>
    <rPh sb="18" eb="20">
      <t>フリコミ</t>
    </rPh>
    <rPh sb="20" eb="22">
      <t>コウザ</t>
    </rPh>
    <rPh sb="26" eb="28">
      <t>テンプ</t>
    </rPh>
    <rPh sb="28" eb="30">
      <t>ショルイ</t>
    </rPh>
    <phoneticPr fontId="2"/>
  </si>
  <si>
    <t>【様式第１号】
【様式第１号別紙】
・金額欄など</t>
    <rPh sb="19" eb="21">
      <t>キンガク</t>
    </rPh>
    <rPh sb="21" eb="22">
      <t>ラン</t>
    </rPh>
    <phoneticPr fontId="2"/>
  </si>
  <si>
    <t xml:space="preserve">　セルを選択すると▼が表示
</t>
    <phoneticPr fontId="2"/>
  </si>
  <si>
    <t>・該当する項目のチェックボックスを
　クリックし、チェックマークを付けて
　ください。</t>
    <rPh sb="1" eb="3">
      <t>ガイトウ</t>
    </rPh>
    <rPh sb="5" eb="7">
      <t>コウモク</t>
    </rPh>
    <rPh sb="33" eb="34">
      <t>ツ</t>
    </rPh>
    <phoneticPr fontId="2"/>
  </si>
  <si>
    <t>・▼をクリックし、ドロップダウンリスト
　から該当するものを選択してください。</t>
    <rPh sb="23" eb="25">
      <t>ガイトウ</t>
    </rPh>
    <rPh sb="30" eb="32">
      <t>センタク</t>
    </rPh>
    <phoneticPr fontId="2"/>
  </si>
  <si>
    <t>※その他は自動入力されます。</t>
    <phoneticPr fontId="2"/>
  </si>
  <si>
    <t>③
施設・事業所
の所在地</t>
    <rPh sb="2" eb="4">
      <t>シセツ</t>
    </rPh>
    <rPh sb="5" eb="8">
      <t>ジギョウショ</t>
    </rPh>
    <rPh sb="10" eb="12">
      <t>ショザイ</t>
    </rPh>
    <rPh sb="12" eb="13">
      <t>チ</t>
    </rPh>
    <phoneticPr fontId="2"/>
  </si>
  <si>
    <r>
      <t xml:space="preserve">⑤
分類
</t>
    </r>
    <r>
      <rPr>
        <sz val="6"/>
        <color theme="1"/>
        <rFont val="ＭＳ ゴシック"/>
        <family val="3"/>
        <charset val="128"/>
      </rPr>
      <t xml:space="preserve">
</t>
    </r>
    <r>
      <rPr>
        <sz val="7"/>
        <color theme="1"/>
        <rFont val="ＭＳ ゴシック"/>
        <family val="3"/>
        <charset val="128"/>
      </rPr>
      <t>※
自動
入力</t>
    </r>
    <rPh sb="2" eb="4">
      <t>ブンルイ</t>
    </rPh>
    <rPh sb="8" eb="10">
      <t>ジドウ</t>
    </rPh>
    <rPh sb="11" eb="13">
      <t>ニュウリョク</t>
    </rPh>
    <phoneticPr fontId="2"/>
  </si>
  <si>
    <r>
      <rPr>
        <sz val="12"/>
        <color theme="1"/>
        <rFont val="ＭＳ 明朝"/>
        <family val="1"/>
      </rPr>
      <t>別紙</t>
    </r>
    <r>
      <rPr>
        <b/>
        <sz val="13"/>
        <color theme="1"/>
        <rFont val="ＭＳ 明朝"/>
        <family val="1"/>
      </rPr>
      <t>　■ 支援金交付対象となる施設・事業所</t>
    </r>
    <rPh sb="0" eb="2">
      <t>ベッシ</t>
    </rPh>
    <phoneticPr fontId="2"/>
  </si>
  <si>
    <r>
      <t>⑥
サービス種別</t>
    </r>
    <r>
      <rPr>
        <sz val="8"/>
        <color theme="1"/>
        <rFont val="ＭＳ ゴシック"/>
        <family val="3"/>
        <charset val="128"/>
      </rPr>
      <t xml:space="preserve">
</t>
    </r>
    <r>
      <rPr>
        <sz val="7"/>
        <color theme="1"/>
        <rFont val="ＭＳ ゴシック"/>
        <family val="3"/>
        <charset val="128"/>
      </rPr>
      <t>※④入力後、プルダウンリストより選択</t>
    </r>
    <rPh sb="6" eb="8">
      <t>シュベツ</t>
    </rPh>
    <phoneticPr fontId="2"/>
  </si>
  <si>
    <t>交付対象
事業所数</t>
    <rPh sb="0" eb="2">
      <t>コウフ</t>
    </rPh>
    <rPh sb="2" eb="4">
      <t>タイショウ</t>
    </rPh>
    <rPh sb="5" eb="8">
      <t>ジギョウショ</t>
    </rPh>
    <rPh sb="8" eb="9">
      <t>スウ</t>
    </rPh>
    <phoneticPr fontId="2"/>
  </si>
  <si>
    <t>支援金額</t>
    <rPh sb="0" eb="2">
      <t>シエン</t>
    </rPh>
    <rPh sb="2" eb="3">
      <t>キン</t>
    </rPh>
    <rPh sb="3" eb="4">
      <t>ガク</t>
    </rPh>
    <phoneticPr fontId="2"/>
  </si>
  <si>
    <t>列1</t>
  </si>
  <si>
    <t>列2</t>
  </si>
  <si>
    <t>支援金A</t>
    <rPh sb="0" eb="3">
      <t>シエンキン</t>
    </rPh>
    <phoneticPr fontId="2"/>
  </si>
  <si>
    <t>支援金B</t>
    <rPh sb="0" eb="3">
      <t>シエンキン</t>
    </rPh>
    <phoneticPr fontId="2"/>
  </si>
  <si>
    <t>※④の欄：右の分類から選び、番号を入力</t>
    <rPh sb="3" eb="4">
      <t>ラン</t>
    </rPh>
    <rPh sb="5" eb="6">
      <t>ミギ</t>
    </rPh>
    <rPh sb="7" eb="9">
      <t>ブンルイ</t>
    </rPh>
    <rPh sb="11" eb="12">
      <t>エラ</t>
    </rPh>
    <rPh sb="14" eb="16">
      <t>バンゴウ</t>
    </rPh>
    <rPh sb="17" eb="19">
      <t>ニュウリョク</t>
    </rPh>
    <phoneticPr fontId="2"/>
  </si>
  <si>
    <t>⑩
支援金申請額</t>
    <rPh sb="2" eb="5">
      <t>シエンキン</t>
    </rPh>
    <rPh sb="5" eb="8">
      <t>シンセイガク</t>
    </rPh>
    <phoneticPr fontId="2"/>
  </si>
  <si>
    <t>　※④の欄：右の分類から選び、番号を入力</t>
    <rPh sb="4" eb="5">
      <t>ラン</t>
    </rPh>
    <rPh sb="6" eb="7">
      <t>ミギ</t>
    </rPh>
    <rPh sb="8" eb="10">
      <t>ブンルイ</t>
    </rPh>
    <rPh sb="12" eb="13">
      <t>エラ</t>
    </rPh>
    <rPh sb="15" eb="17">
      <t>バンゴウ</t>
    </rPh>
    <rPh sb="18" eb="20">
      <t>ニュウリョク</t>
    </rPh>
    <phoneticPr fontId="2"/>
  </si>
  <si>
    <t>※橙色の部分のみご入力下さい。</t>
    <rPh sb="1" eb="2">
      <t>ダイダイ</t>
    </rPh>
    <rPh sb="2" eb="3">
      <t>イロ</t>
    </rPh>
    <phoneticPr fontId="2"/>
  </si>
  <si>
    <r>
      <t>⑥
サービス種別</t>
    </r>
    <r>
      <rPr>
        <sz val="8"/>
        <color theme="1"/>
        <rFont val="ＭＳ ゴシック"/>
        <family val="3"/>
        <charset val="128"/>
      </rPr>
      <t xml:space="preserve">
</t>
    </r>
    <r>
      <rPr>
        <sz val="7"/>
        <color theme="1"/>
        <rFont val="ＭＳ ゴシック"/>
        <family val="3"/>
        <charset val="128"/>
      </rPr>
      <t>※④入力後、プルダウンリストより選択</t>
    </r>
    <rPh sb="6" eb="8">
      <t>シュベツ</t>
    </rPh>
    <phoneticPr fontId="2"/>
  </si>
  <si>
    <t>【支援金申請書　入力上の注意】</t>
    <rPh sb="1" eb="4">
      <t>シエンキン</t>
    </rPh>
    <rPh sb="4" eb="7">
      <t>シンセイショ</t>
    </rPh>
    <rPh sb="8" eb="10">
      <t>ニュウリョク</t>
    </rPh>
    <rPh sb="10" eb="11">
      <t>ジョウ</t>
    </rPh>
    <rPh sb="12" eb="14">
      <t>チュウイ</t>
    </rPh>
    <phoneticPr fontId="2"/>
  </si>
  <si>
    <t xml:space="preserve">　橙色の項目
</t>
    <rPh sb="1" eb="2">
      <t>ダイダイ</t>
    </rPh>
    <rPh sb="4" eb="6">
      <t>コウモク</t>
    </rPh>
    <phoneticPr fontId="2"/>
  </si>
  <si>
    <t xml:space="preserve">　橙色＋チェックボックス
</t>
    <rPh sb="1" eb="2">
      <t>ダイダイ</t>
    </rPh>
    <phoneticPr fontId="2"/>
  </si>
  <si>
    <t xml:space="preserve">【様式第１号】
・申請日
【様式第１号別紙】
・〔⑥サービス種別〕
</t>
    <rPh sb="9" eb="12">
      <t>シンセイビ</t>
    </rPh>
    <rPh sb="15" eb="17">
      <t>ヨウシキ</t>
    </rPh>
    <rPh sb="17" eb="18">
      <t>ダイ</t>
    </rPh>
    <rPh sb="19" eb="20">
      <t>ゴウ</t>
    </rPh>
    <rPh sb="20" eb="22">
      <t>ベッシ</t>
    </rPh>
    <rPh sb="31" eb="33">
      <t>シュベツ</t>
    </rPh>
    <phoneticPr fontId="2"/>
  </si>
  <si>
    <t xml:space="preserve">
【様式第１号別紙】
・〔⑦入所定員数〕
・〔⑧支援金A〕 
・〔⑨支援金B〕　
</t>
    <rPh sb="14" eb="16">
      <t>ニュウショ</t>
    </rPh>
    <rPh sb="16" eb="19">
      <t>テイインスウ</t>
    </rPh>
    <rPh sb="24" eb="27">
      <t>シエンキン</t>
    </rPh>
    <phoneticPr fontId="2"/>
  </si>
  <si>
    <t>・【様式第1号別紙】
〔⑥サービス種別〕について</t>
    <rPh sb="2" eb="4">
      <t>ヨウシキ</t>
    </rPh>
    <rPh sb="4" eb="5">
      <t>ダイ</t>
    </rPh>
    <rPh sb="6" eb="7">
      <t>ゴウ</t>
    </rPh>
    <rPh sb="7" eb="9">
      <t>ベッシ</t>
    </rPh>
    <rPh sb="17" eb="19">
      <t>シュベツ</t>
    </rPh>
    <phoneticPr fontId="2"/>
  </si>
  <si>
    <t>・ドロップダウンリストの選択後に
〔④分類番号（⑤分類）〕を修正した場合、
〔⑥サービス種別〕も　必ず修正してください。</t>
    <rPh sb="19" eb="23">
      <t>ブンルイバンゴウ</t>
    </rPh>
    <rPh sb="25" eb="27">
      <t>ブンルイ</t>
    </rPh>
    <rPh sb="44" eb="46">
      <t>シュベツ</t>
    </rPh>
    <phoneticPr fontId="2"/>
  </si>
  <si>
    <t>・【様式第1号別紙】
〔⑩支援金申請額〕について</t>
    <rPh sb="13" eb="16">
      <t>シエンキン</t>
    </rPh>
    <rPh sb="16" eb="19">
      <t>シンセイガク</t>
    </rPh>
    <phoneticPr fontId="2"/>
  </si>
  <si>
    <t>・合計金額が自動表示されます。
　表示されない場合は入力漏れがないか再度御確認ください。
（空欄の項目がないように入力してください。）</t>
    <rPh sb="1" eb="3">
      <t>ゴウケイ</t>
    </rPh>
    <rPh sb="3" eb="5">
      <t>キンガク</t>
    </rPh>
    <rPh sb="46" eb="48">
      <t>クウラン</t>
    </rPh>
    <rPh sb="49" eb="51">
      <t>コウモク</t>
    </rPh>
    <rPh sb="57" eb="59">
      <t>ニュウリョク</t>
    </rPh>
    <phoneticPr fontId="2"/>
  </si>
  <si>
    <t xml:space="preserve">
　グレー表示
（入力後に自動表示）
</t>
    <rPh sb="5" eb="7">
      <t>ヒョウジ</t>
    </rPh>
    <rPh sb="12" eb="15">
      <t>ニュウリョクゴ</t>
    </rPh>
    <rPh sb="16" eb="20">
      <t>ジドウヒョウジ</t>
    </rPh>
    <phoneticPr fontId="2"/>
  </si>
  <si>
    <t>・〔④分類番号〕の入力内容により⑦⑧⑨欄
　がグレー表示となります。
・グレー表示された項目への入力は
　不要です。</t>
    <rPh sb="19" eb="20">
      <t>ラン</t>
    </rPh>
    <rPh sb="40" eb="42">
      <t>ヒョウジ</t>
    </rPh>
    <rPh sb="45" eb="47">
      <t>コウモク</t>
    </rPh>
    <rPh sb="49" eb="51">
      <t>ニュウリョク</t>
    </rPh>
    <rPh sb="54" eb="56">
      <t>フヨウ</t>
    </rPh>
    <phoneticPr fontId="2"/>
  </si>
  <si>
    <t>支援金2</t>
    <rPh sb="0" eb="4">
      <t>シエンキン2</t>
    </rPh>
    <phoneticPr fontId="2"/>
  </si>
  <si>
    <t>支援金1</t>
    <rPh sb="0" eb="3">
      <t>シエンキン</t>
    </rPh>
    <phoneticPr fontId="2"/>
  </si>
  <si>
    <t>（障がい児者施設等）支援金交付申請書兼実績報告書</t>
    <rPh sb="1" eb="2">
      <t>ショウ</t>
    </rPh>
    <rPh sb="4" eb="5">
      <t>ジ</t>
    </rPh>
    <rPh sb="10" eb="12">
      <t>シエン</t>
    </rPh>
    <rPh sb="13" eb="15">
      <t>コウフ</t>
    </rPh>
    <rPh sb="15" eb="24">
      <t>シンセイショケンジッセキホウコクショ</t>
    </rPh>
    <phoneticPr fontId="3"/>
  </si>
  <si>
    <t>障害者入所施設</t>
    <rPh sb="0" eb="3">
      <t>ショウガイシャ</t>
    </rPh>
    <rPh sb="3" eb="5">
      <t>ニュウショ</t>
    </rPh>
    <rPh sb="5" eb="7">
      <t>シセツ</t>
    </rPh>
    <phoneticPr fontId="2"/>
  </si>
  <si>
    <t>生活介護</t>
  </si>
  <si>
    <t>居宅介護</t>
  </si>
  <si>
    <t>障害児入所施設</t>
  </si>
  <si>
    <t>自立訓練（機能訓練）</t>
  </si>
  <si>
    <t>重度訪問介護</t>
  </si>
  <si>
    <t>療養介護</t>
  </si>
  <si>
    <t>自立訓練（生活訓練）</t>
  </si>
  <si>
    <t>同行援護</t>
  </si>
  <si>
    <t>共同生活援助</t>
  </si>
  <si>
    <t>就労移行支援</t>
  </si>
  <si>
    <t>行動援護</t>
  </si>
  <si>
    <t>宿泊型自立訓練</t>
    <rPh sb="3" eb="5">
      <t>ジリツ</t>
    </rPh>
    <phoneticPr fontId="2"/>
  </si>
  <si>
    <t>重度障害者等包括支援</t>
  </si>
  <si>
    <t>短期入所</t>
  </si>
  <si>
    <t>就労継続支援Ｂ型</t>
  </si>
  <si>
    <t>就労定着支援</t>
  </si>
  <si>
    <t>放課後等デイサービス</t>
  </si>
  <si>
    <t>自立生活援助</t>
  </si>
  <si>
    <t>児童発達支援</t>
  </si>
  <si>
    <t>計画相談支援</t>
  </si>
  <si>
    <t>地域移行支援</t>
  </si>
  <si>
    <t>地域定着支援</t>
  </si>
  <si>
    <t>障害児相談支援</t>
  </si>
  <si>
    <t>居宅訪問型児童発達支援</t>
  </si>
  <si>
    <t>保育所等訪問支援</t>
    <phoneticPr fontId="2"/>
  </si>
  <si>
    <t>就労継続支援Ａ型</t>
    <phoneticPr fontId="2"/>
  </si>
  <si>
    <t>通所系障がい者事業所</t>
    <rPh sb="0" eb="3">
      <t>ツウショケイ</t>
    </rPh>
    <rPh sb="7" eb="10">
      <t>ジギョウショ</t>
    </rPh>
    <phoneticPr fontId="2"/>
  </si>
  <si>
    <t>通所系障がい児事業所</t>
    <rPh sb="0" eb="3">
      <t>ツウショケイ</t>
    </rPh>
    <rPh sb="7" eb="10">
      <t>ジギョウショ</t>
    </rPh>
    <phoneticPr fontId="2"/>
  </si>
  <si>
    <t xml:space="preserve"> 分類番号：１.入所系事業所、２.通所系障がい者事業所、
           ３.通所系障がい児事業所、４.訪問系事業所</t>
    <rPh sb="1" eb="3">
      <t>ブンルイ</t>
    </rPh>
    <rPh sb="3" eb="5">
      <t>バンゴウ</t>
    </rPh>
    <phoneticPr fontId="2"/>
  </si>
  <si>
    <t>グループホームA</t>
  </si>
  <si>
    <t>グループホームB</t>
  </si>
  <si>
    <t>生活介護事業所C</t>
    <rPh sb="0" eb="2">
      <t>セイカツ</t>
    </rPh>
    <rPh sb="2" eb="4">
      <t>カイゴ</t>
    </rPh>
    <rPh sb="4" eb="7">
      <t>ジギョウショ</t>
    </rPh>
    <phoneticPr fontId="2"/>
  </si>
  <si>
    <t>放デイ事業所D</t>
    <rPh sb="0" eb="1">
      <t>ホウ</t>
    </rPh>
    <rPh sb="3" eb="6">
      <t>ジギョウショ</t>
    </rPh>
    <phoneticPr fontId="2"/>
  </si>
  <si>
    <t>相談支援事業所E</t>
    <rPh sb="0" eb="4">
      <t>ソウダンシエン</t>
    </rPh>
    <rPh sb="4" eb="7">
      <t>ジギョウショ</t>
    </rPh>
    <phoneticPr fontId="2"/>
  </si>
  <si>
    <t>就労選択支援</t>
    <rPh sb="0" eb="6">
      <t>シュウロウセンタクシエン</t>
    </rPh>
    <phoneticPr fontId="2"/>
  </si>
  <si>
    <r>
      <t xml:space="preserve">⑧
支援金A
</t>
    </r>
    <r>
      <rPr>
        <sz val="7"/>
        <color theme="1"/>
        <rFont val="ＭＳ ゴシック"/>
        <family val="3"/>
        <charset val="128"/>
      </rPr>
      <t>(⑦</t>
    </r>
    <r>
      <rPr>
        <sz val="6"/>
        <color theme="1"/>
        <rFont val="ＭＳ ゴシック"/>
        <family val="3"/>
        <charset val="128"/>
      </rPr>
      <t>×</t>
    </r>
    <r>
      <rPr>
        <sz val="7"/>
        <color theme="1"/>
        <rFont val="ＭＳ ゴシック"/>
        <family val="3"/>
        <charset val="128"/>
      </rPr>
      <t>16,000円)</t>
    </r>
    <rPh sb="2" eb="5">
      <t>シエンキン</t>
    </rPh>
    <phoneticPr fontId="2"/>
  </si>
  <si>
    <r>
      <t xml:space="preserve">⑨
支援金B
</t>
    </r>
    <r>
      <rPr>
        <sz val="6"/>
        <color theme="1"/>
        <rFont val="ＭＳ ゴシック"/>
        <family val="3"/>
        <charset val="128"/>
      </rPr>
      <t>(通所系障がい者：140,000円)
(通所系障がい児、訪問系：
102,000円)</t>
    </r>
    <rPh sb="2" eb="5">
      <t>シエンキン</t>
    </rPh>
    <rPh sb="8" eb="10">
      <t>ツウショ</t>
    </rPh>
    <rPh sb="10" eb="11">
      <t>ケイ</t>
    </rPh>
    <rPh sb="11" eb="12">
      <t>ショウ</t>
    </rPh>
    <rPh sb="14" eb="15">
      <t>シャ</t>
    </rPh>
    <rPh sb="23" eb="24">
      <t>エン</t>
    </rPh>
    <rPh sb="27" eb="29">
      <t>ツウショ</t>
    </rPh>
    <rPh sb="29" eb="30">
      <t>ケイ</t>
    </rPh>
    <rPh sb="30" eb="31">
      <t>ショウ</t>
    </rPh>
    <rPh sb="33" eb="34">
      <t>ジ</t>
    </rPh>
    <rPh sb="35" eb="37">
      <t>ホウモン</t>
    </rPh>
    <phoneticPr fontId="2"/>
  </si>
  <si>
    <t>令和７年度福島県社会福祉施設等物価高騰対策事業</t>
    <rPh sb="0" eb="2">
      <t>レイワ</t>
    </rPh>
    <rPh sb="3" eb="8">
      <t>ネンドシンセイヒン</t>
    </rPh>
    <rPh sb="8" eb="10">
      <t>ネンド</t>
    </rPh>
    <rPh sb="10" eb="13">
      <t>フクシマケン</t>
    </rPh>
    <rPh sb="13" eb="15">
      <t>シャカイ</t>
    </rPh>
    <rPh sb="15" eb="17">
      <t>フクシ</t>
    </rPh>
    <rPh sb="17" eb="19">
      <t>シセツ</t>
    </rPh>
    <rPh sb="19" eb="20">
      <t>トウ</t>
    </rPh>
    <rPh sb="20" eb="22">
      <t>ブッカコウトウタイサクジギョウ</t>
    </rPh>
    <phoneticPr fontId="3"/>
  </si>
  <si>
    <t>　令和７年度福島県社会福祉施設等物価高騰対策事業（障がい児者施設等）支援金の交付を受けたいので、関係書類を添えて申請します。
　なお、下記に記載した事項については事実と相違ありません。</t>
    <rPh sb="1" eb="3">
      <t>レイワ</t>
    </rPh>
    <rPh sb="4" eb="6">
      <t>ネンド</t>
    </rPh>
    <rPh sb="6" eb="9">
      <t>フクシマケン</t>
    </rPh>
    <rPh sb="9" eb="11">
      <t>シャカイ</t>
    </rPh>
    <rPh sb="11" eb="13">
      <t>フクシ</t>
    </rPh>
    <rPh sb="13" eb="15">
      <t>シセツ</t>
    </rPh>
    <rPh sb="15" eb="16">
      <t>トウ</t>
    </rPh>
    <rPh sb="16" eb="18">
      <t>ブッカ</t>
    </rPh>
    <rPh sb="18" eb="20">
      <t>コウトウ</t>
    </rPh>
    <rPh sb="20" eb="22">
      <t>タイサク</t>
    </rPh>
    <rPh sb="22" eb="24">
      <t>ジギョウ</t>
    </rPh>
    <rPh sb="25" eb="26">
      <t>ショウ</t>
    </rPh>
    <rPh sb="28" eb="29">
      <t>ジ</t>
    </rPh>
    <rPh sb="29" eb="30">
      <t>シャ</t>
    </rPh>
    <rPh sb="30" eb="32">
      <t>シセツ</t>
    </rPh>
    <rPh sb="32" eb="33">
      <t>トウ</t>
    </rPh>
    <rPh sb="34" eb="36">
      <t>シエン</t>
    </rPh>
    <rPh sb="36" eb="37">
      <t>キン</t>
    </rPh>
    <rPh sb="38" eb="40">
      <t>コウフ</t>
    </rPh>
    <rPh sb="41" eb="42">
      <t>ウ</t>
    </rPh>
    <rPh sb="48" eb="50">
      <t>カンケイ</t>
    </rPh>
    <rPh sb="50" eb="52">
      <t>ショルイ</t>
    </rPh>
    <rPh sb="53" eb="54">
      <t>ソ</t>
    </rPh>
    <rPh sb="56" eb="58">
      <t>シンセイ</t>
    </rPh>
    <rPh sb="67" eb="69">
      <t>カキ</t>
    </rPh>
    <rPh sb="70" eb="72">
      <t>キサイ</t>
    </rPh>
    <rPh sb="74" eb="76">
      <t>ジコウ</t>
    </rPh>
    <rPh sb="81" eb="83">
      <t>ジジツ</t>
    </rPh>
    <rPh sb="84" eb="86">
      <t>ソウイ</t>
    </rPh>
    <phoneticPr fontId="3"/>
  </si>
  <si>
    <t>口座名義（カタカナ）</t>
    <rPh sb="0" eb="2">
      <t>コウザ</t>
    </rPh>
    <rPh sb="2" eb="4">
      <t>メイギ</t>
    </rPh>
    <phoneticPr fontId="2"/>
  </si>
  <si>
    <r>
      <t>・振込口座の通帳の写し
※口座名義（カタカナ）がわかる</t>
    </r>
    <r>
      <rPr>
        <u/>
        <sz val="10"/>
        <color theme="1"/>
        <rFont val="ＭＳ 明朝"/>
        <family val="1"/>
        <charset val="128"/>
      </rPr>
      <t>見開きページは必須</t>
    </r>
    <r>
      <rPr>
        <sz val="10"/>
        <color theme="1"/>
        <rFont val="ＭＳ 明朝"/>
        <family val="1"/>
        <charset val="128"/>
      </rPr>
      <t xml:space="preserve">
※見開きページに金融機関名、支店名、預金種別、口座番号の記載がない場合は、それらが分かるページ（表紙など）を併せて添付してください。</t>
    </r>
    <rPh sb="1" eb="3">
      <t>フリコミ</t>
    </rPh>
    <rPh sb="3" eb="5">
      <t>コウザ</t>
    </rPh>
    <rPh sb="6" eb="8">
      <t>ツウチョウ</t>
    </rPh>
    <rPh sb="9" eb="10">
      <t>ウツ</t>
    </rPh>
    <rPh sb="13" eb="15">
      <t>コウザ</t>
    </rPh>
    <rPh sb="15" eb="17">
      <t>メイギ</t>
    </rPh>
    <rPh sb="27" eb="29">
      <t>ミヒラ</t>
    </rPh>
    <rPh sb="34" eb="36">
      <t>ヒッス</t>
    </rPh>
    <rPh sb="38" eb="40">
      <t>ミヒラ</t>
    </rPh>
    <rPh sb="45" eb="47">
      <t>キンユウ</t>
    </rPh>
    <rPh sb="47" eb="50">
      <t>キカンメイ</t>
    </rPh>
    <rPh sb="51" eb="54">
      <t>シテンメイ</t>
    </rPh>
    <rPh sb="55" eb="57">
      <t>ヨキン</t>
    </rPh>
    <rPh sb="57" eb="59">
      <t>シュベツ</t>
    </rPh>
    <rPh sb="60" eb="62">
      <t>コウザ</t>
    </rPh>
    <rPh sb="62" eb="64">
      <t>バンゴウ</t>
    </rPh>
    <rPh sb="65" eb="67">
      <t>キサイ</t>
    </rPh>
    <rPh sb="70" eb="72">
      <t>バアイ</t>
    </rPh>
    <rPh sb="78" eb="79">
      <t>ワ</t>
    </rPh>
    <rPh sb="85" eb="87">
      <t>ヒョウシ</t>
    </rPh>
    <rPh sb="91" eb="92">
      <t>アワ</t>
    </rPh>
    <rPh sb="94" eb="96">
      <t>テンプ</t>
    </rPh>
    <phoneticPr fontId="2"/>
  </si>
  <si>
    <t>令和７年度福島県社会福祉施設等物価高騰対策事業</t>
    <rPh sb="0" eb="2">
      <t>レイワ</t>
    </rPh>
    <rPh sb="3" eb="5">
      <t>ネンド</t>
    </rPh>
    <rPh sb="5" eb="8">
      <t>フクシマケン</t>
    </rPh>
    <rPh sb="8" eb="10">
      <t>シャカイ</t>
    </rPh>
    <rPh sb="10" eb="12">
      <t>フクシ</t>
    </rPh>
    <rPh sb="12" eb="14">
      <t>シセツ</t>
    </rPh>
    <rPh sb="14" eb="15">
      <t>トウ</t>
    </rPh>
    <rPh sb="15" eb="17">
      <t>ブッカ</t>
    </rPh>
    <rPh sb="17" eb="19">
      <t>コウトウ</t>
    </rPh>
    <rPh sb="19" eb="21">
      <t>タイサク</t>
    </rPh>
    <rPh sb="21" eb="23">
      <t>ジギョウ</t>
    </rPh>
    <phoneticPr fontId="3"/>
  </si>
  <si>
    <t>フリガナ</t>
    <phoneticPr fontId="2"/>
  </si>
  <si>
    <t>リジチョウ</t>
    <phoneticPr fontId="2"/>
  </si>
  <si>
    <t>福島　太郎</t>
    <rPh sb="0" eb="2">
      <t>フクシマ</t>
    </rPh>
    <rPh sb="3" eb="5">
      <t>タロウ</t>
    </rPh>
    <phoneticPr fontId="2"/>
  </si>
  <si>
    <t>フクシマ　タロウ</t>
    <phoneticPr fontId="2"/>
  </si>
  <si>
    <r>
      <t xml:space="preserve">フク）マルマル　（※リジチョウ　フクシマ　タロウ）
</t>
    </r>
    <r>
      <rPr>
        <sz val="9"/>
        <color theme="1"/>
        <rFont val="ＭＳ 明朝"/>
        <family val="1"/>
        <charset val="128"/>
      </rPr>
      <t>　　　　　　　　　　　※通帳に記載がある場合のみ</t>
    </r>
    <rPh sb="38" eb="40">
      <t>ツウチョウ</t>
    </rPh>
    <rPh sb="41" eb="43">
      <t>キサイ</t>
    </rPh>
    <rPh sb="46" eb="48">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</si>
</sst>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0000"/>
    <numFmt numFmtId="179" formatCode="#,###&quot;円&quot;"/>
    <numFmt numFmtId="180" formatCode="0000000000"/>
  </numFmts>
  <fonts count="41">
    <font>
      <sz val="11"/>
      <color theme="1"/>
      <name val="游ゴシック"/>
      <family val="2"/>
      <charset val="128"/>
      <scheme val="minor"/>
    </font>
    <font>
      <sz val="9"/>
      <color theme="1"/>
      <name val="ＭＳ 明朝"/>
      <family val="1"/>
      <charset val="128"/>
    </font>
    <font>
      <sz val="6"/>
      <name val="游ゴシック"/>
      <family val="2"/>
      <charset val="128"/>
      <scheme val="minor"/>
    </font>
    <font>
      <sz val="6"/>
      <name val="ＭＳ Ｐゴシック"/>
      <family val="3"/>
      <charset val="128"/>
    </font>
    <font>
      <sz val="10"/>
      <color theme="1"/>
      <name val="ＭＳ 明朝"/>
      <family val="1"/>
      <charset val="128"/>
    </font>
    <font>
      <sz val="10"/>
      <name val="ＭＳ 明朝"/>
      <family val="1"/>
      <charset val="128"/>
    </font>
    <font>
      <sz val="8"/>
      <color theme="1"/>
      <name val="ＭＳ 明朝"/>
      <family val="1"/>
      <charset val="128"/>
    </font>
    <font>
      <b/>
      <sz val="9"/>
      <color indexed="81"/>
      <name val="MS P ゴシック"/>
      <family val="3"/>
      <charset val="128"/>
    </font>
    <font>
      <sz val="11"/>
      <color theme="1"/>
      <name val="ＭＳ 明朝"/>
      <family val="1"/>
      <charset val="128"/>
    </font>
    <font>
      <sz val="12"/>
      <color theme="1"/>
      <name val="ＭＳ 明朝"/>
      <family val="1"/>
      <charset val="128"/>
    </font>
    <font>
      <sz val="14"/>
      <color theme="1"/>
      <name val="ＭＳ 明朝"/>
      <family val="1"/>
      <charset val="128"/>
    </font>
    <font>
      <sz val="12"/>
      <name val="ＭＳ 明朝"/>
      <family val="1"/>
      <charset val="128"/>
    </font>
    <font>
      <b/>
      <sz val="11"/>
      <color theme="1"/>
      <name val="ＭＳ 明朝"/>
      <family val="1"/>
      <charset val="128"/>
    </font>
    <font>
      <sz val="9"/>
      <color indexed="81"/>
      <name val="MS P ゴシック"/>
      <family val="3"/>
      <charset val="128"/>
    </font>
    <font>
      <b/>
      <sz val="10"/>
      <color theme="1"/>
      <name val="ＭＳ 明朝"/>
      <family val="1"/>
      <charset val="128"/>
    </font>
    <font>
      <b/>
      <sz val="14"/>
      <color theme="1"/>
      <name val="ＭＳ 明朝"/>
      <family val="1"/>
      <charset val="128"/>
    </font>
    <font>
      <sz val="9"/>
      <name val="ＭＳ 明朝"/>
      <family val="1"/>
      <charset val="128"/>
    </font>
    <font>
      <b/>
      <sz val="9"/>
      <color theme="1"/>
      <name val="ＭＳ 明朝"/>
      <family val="1"/>
      <charset val="128"/>
    </font>
    <font>
      <b/>
      <sz val="8"/>
      <color theme="1"/>
      <name val="ＭＳ 明朝"/>
      <family val="1"/>
      <charset val="128"/>
    </font>
    <font>
      <b/>
      <sz val="13"/>
      <color theme="1"/>
      <name val="ＭＳ 明朝"/>
      <family val="1"/>
      <charset val="128"/>
    </font>
    <font>
      <sz val="8"/>
      <color theme="1"/>
      <name val="ＭＳ ゴシック"/>
      <family val="3"/>
      <charset val="128"/>
    </font>
    <font>
      <sz val="6"/>
      <color theme="1"/>
      <name val="ＭＳ ゴシック"/>
      <family val="3"/>
      <charset val="128"/>
    </font>
    <font>
      <sz val="9"/>
      <color theme="1"/>
      <name val="ＭＳ ゴシック"/>
      <family val="3"/>
      <charset val="128"/>
    </font>
    <font>
      <sz val="8"/>
      <color theme="0"/>
      <name val="ＭＳ 明朝"/>
      <family val="1"/>
      <charset val="128"/>
    </font>
    <font>
      <sz val="8"/>
      <name val="ＭＳ 明朝"/>
      <family val="1"/>
      <charset val="128"/>
    </font>
    <font>
      <sz val="14"/>
      <color theme="1"/>
      <name val="ＭＳ ゴシック"/>
      <family val="3"/>
      <charset val="128"/>
    </font>
    <font>
      <sz val="11"/>
      <color theme="1"/>
      <name val="游明朝"/>
      <family val="1"/>
      <charset val="128"/>
    </font>
    <font>
      <sz val="12"/>
      <color theme="1"/>
      <name val="游明朝"/>
      <family val="1"/>
      <charset val="128"/>
    </font>
    <font>
      <b/>
      <sz val="11"/>
      <color theme="1"/>
      <name val="游明朝"/>
      <family val="1"/>
      <charset val="128"/>
    </font>
    <font>
      <b/>
      <sz val="16"/>
      <color theme="1"/>
      <name val="游明朝"/>
      <family val="1"/>
      <charset val="128"/>
    </font>
    <font>
      <b/>
      <sz val="14"/>
      <color theme="1"/>
      <name val="游明朝"/>
      <family val="1"/>
      <charset val="128"/>
    </font>
    <font>
      <sz val="9"/>
      <color theme="1"/>
      <name val="游ゴシック"/>
      <family val="3"/>
      <charset val="128"/>
    </font>
    <font>
      <sz val="10"/>
      <color theme="1"/>
      <name val="游ゴシック"/>
      <family val="3"/>
      <charset val="128"/>
    </font>
    <font>
      <sz val="9"/>
      <color theme="0"/>
      <name val="游ゴシック"/>
      <family val="3"/>
      <charset val="128"/>
    </font>
    <font>
      <sz val="10"/>
      <color theme="0"/>
      <name val="游ゴシック"/>
      <family val="3"/>
      <charset val="128"/>
    </font>
    <font>
      <b/>
      <sz val="10"/>
      <color theme="0"/>
      <name val="游ゴシック"/>
      <family val="3"/>
      <charset val="128"/>
    </font>
    <font>
      <sz val="7"/>
      <color theme="1"/>
      <name val="ＭＳ ゴシック"/>
      <family val="3"/>
      <charset val="128"/>
    </font>
    <font>
      <sz val="12"/>
      <color theme="1"/>
      <name val="ＭＳ 明朝"/>
      <family val="1"/>
    </font>
    <font>
      <b/>
      <sz val="13"/>
      <color theme="1"/>
      <name val="ＭＳ 明朝"/>
      <family val="1"/>
    </font>
    <font>
      <sz val="7"/>
      <color theme="1"/>
      <name val="游ゴシック"/>
      <family val="3"/>
      <charset val="128"/>
    </font>
    <font>
      <u/>
      <sz val="10"/>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7" tint="0.59996337778862885"/>
        <bgColor indexed="64"/>
      </patternFill>
    </fill>
    <fill>
      <patternFill patternType="solid">
        <fgColor theme="1" tint="0.249977111117893"/>
        <bgColor indexed="64"/>
      </patternFill>
    </fill>
  </fills>
  <borders count="5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s>
  <cellStyleXfs count="1">
    <xf numFmtId="0" fontId="0" fillId="0" borderId="0">
      <alignment vertical="center"/>
    </xf>
  </cellStyleXfs>
  <cellXfs count="250">
    <xf numFmtId="0" fontId="0" fillId="0" borderId="0" xfId="0">
      <alignment vertical="center"/>
    </xf>
    <xf numFmtId="0" fontId="22" fillId="0" borderId="0" xfId="0" applyFont="1">
      <alignment vertical="center"/>
    </xf>
    <xf numFmtId="0" fontId="22" fillId="0" borderId="18" xfId="0" applyFont="1" applyBorder="1" applyAlignment="1">
      <alignment vertical="center" wrapText="1"/>
    </xf>
    <xf numFmtId="0" fontId="22" fillId="0" borderId="0" xfId="0" applyFont="1" applyAlignment="1">
      <alignment vertical="center" wrapText="1"/>
    </xf>
    <xf numFmtId="0" fontId="22" fillId="0" borderId="18" xfId="0" applyFont="1" applyBorder="1" applyAlignment="1">
      <alignment horizontal="left" vertical="center" wrapText="1"/>
    </xf>
    <xf numFmtId="0" fontId="22" fillId="0" borderId="0" xfId="0" applyFont="1" applyAlignment="1">
      <alignment horizontal="center"/>
    </xf>
    <xf numFmtId="0" fontId="22" fillId="0" borderId="0" xfId="0" applyFont="1" applyAlignment="1">
      <alignment horizontal="center" vertical="center"/>
    </xf>
    <xf numFmtId="0" fontId="22" fillId="0" borderId="18" xfId="0" applyFont="1" applyBorder="1" applyAlignment="1">
      <alignment horizontal="left" wrapText="1"/>
    </xf>
    <xf numFmtId="0" fontId="4" fillId="0" borderId="0" xfId="0" applyFont="1">
      <alignment vertical="center"/>
    </xf>
    <xf numFmtId="0" fontId="4" fillId="0" borderId="0" xfId="0" applyFont="1" applyAlignment="1">
      <alignment horizontal="center" vertical="center"/>
    </xf>
    <xf numFmtId="0" fontId="4" fillId="0" borderId="0" xfId="0" quotePrefix="1" applyFont="1" applyAlignment="1">
      <alignment horizontal="center" vertical="center"/>
    </xf>
    <xf numFmtId="0" fontId="1" fillId="0" borderId="0" xfId="0" applyFont="1">
      <alignment vertical="center"/>
    </xf>
    <xf numFmtId="0" fontId="4" fillId="0" borderId="0" xfId="0" applyFont="1" applyAlignment="1">
      <alignment vertical="center" wrapText="1"/>
    </xf>
    <xf numFmtId="178" fontId="4" fillId="0" borderId="3" xfId="0" applyNumberFormat="1" applyFont="1" applyBorder="1">
      <alignment vertical="center"/>
    </xf>
    <xf numFmtId="49" fontId="4" fillId="0" borderId="3" xfId="0" applyNumberFormat="1" applyFont="1" applyBorder="1">
      <alignment vertical="center"/>
    </xf>
    <xf numFmtId="0" fontId="1" fillId="0" borderId="2" xfId="0" applyFont="1" applyBorder="1" applyAlignment="1">
      <alignment horizontal="right" vertical="center"/>
    </xf>
    <xf numFmtId="0" fontId="8" fillId="0" borderId="0" xfId="0" applyFont="1" applyAlignment="1">
      <alignment vertical="center" wrapText="1"/>
    </xf>
    <xf numFmtId="0" fontId="5" fillId="0" borderId="0" xfId="0" applyFont="1">
      <alignment vertical="center"/>
    </xf>
    <xf numFmtId="0" fontId="4" fillId="0" borderId="0" xfId="0" applyFont="1" applyAlignment="1">
      <alignment horizontal="right" vertical="center"/>
    </xf>
    <xf numFmtId="0" fontId="8" fillId="0" borderId="0" xfId="0" applyFont="1">
      <alignment vertical="center"/>
    </xf>
    <xf numFmtId="56" fontId="4" fillId="0" borderId="0" xfId="0" applyNumberFormat="1" applyFont="1">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4" fillId="0" borderId="0" xfId="0" applyFont="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vertical="top" wrapText="1"/>
    </xf>
    <xf numFmtId="49"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8" fillId="0" borderId="0" xfId="0" applyFont="1" applyAlignment="1">
      <alignment horizontal="left" vertical="center" wrapText="1"/>
    </xf>
    <xf numFmtId="0" fontId="6" fillId="0" borderId="0" xfId="0" applyFont="1" applyAlignment="1">
      <alignment horizontal="left" vertical="center" wrapText="1"/>
    </xf>
    <xf numFmtId="0" fontId="23" fillId="0" borderId="0" xfId="0" applyFont="1" applyAlignment="1">
      <alignment vertical="top" wrapText="1"/>
    </xf>
    <xf numFmtId="38" fontId="27" fillId="0" borderId="18" xfId="0" applyNumberFormat="1" applyFont="1" applyBorder="1" applyAlignment="1">
      <alignment vertical="center" shrinkToFit="1"/>
    </xf>
    <xf numFmtId="38" fontId="27" fillId="0" borderId="12" xfId="0" applyNumberFormat="1" applyFont="1" applyBorder="1" applyAlignment="1">
      <alignment vertical="center" shrinkToFit="1"/>
    </xf>
    <xf numFmtId="0" fontId="22" fillId="0" borderId="18" xfId="0" applyFont="1" applyBorder="1" applyAlignment="1">
      <alignment horizontal="center" vertical="center" wrapText="1"/>
    </xf>
    <xf numFmtId="0" fontId="1" fillId="0" borderId="0" xfId="0" applyFont="1" applyAlignment="1">
      <alignment horizontal="right" vertical="center" wrapText="1"/>
    </xf>
    <xf numFmtId="0" fontId="19" fillId="0" borderId="0" xfId="0" applyFont="1">
      <alignment vertical="center"/>
    </xf>
    <xf numFmtId="0" fontId="15" fillId="0" borderId="0" xfId="0" applyFont="1">
      <alignment vertical="center"/>
    </xf>
    <xf numFmtId="0" fontId="9" fillId="0" borderId="0" xfId="0" applyFont="1" applyAlignment="1">
      <alignment horizontal="center" vertical="center" wrapText="1"/>
    </xf>
    <xf numFmtId="0" fontId="9" fillId="0" borderId="0" xfId="0" applyFont="1" applyAlignment="1">
      <alignment vertical="center" wrapText="1"/>
    </xf>
    <xf numFmtId="0" fontId="18" fillId="0" borderId="0" xfId="0" applyFont="1">
      <alignment vertical="center"/>
    </xf>
    <xf numFmtId="0" fontId="17" fillId="0" borderId="0" xfId="0" applyFont="1">
      <alignment vertical="center"/>
    </xf>
    <xf numFmtId="0" fontId="19" fillId="0" borderId="11" xfId="0" applyFont="1" applyBorder="1">
      <alignment vertical="center"/>
    </xf>
    <xf numFmtId="0" fontId="15" fillId="0" borderId="11" xfId="0" applyFont="1" applyBorder="1">
      <alignment vertical="center"/>
    </xf>
    <xf numFmtId="0" fontId="9" fillId="0" borderId="11" xfId="0" applyFont="1" applyBorder="1" applyAlignment="1">
      <alignment vertical="center" wrapText="1"/>
    </xf>
    <xf numFmtId="0" fontId="1" fillId="0" borderId="11" xfId="0" applyFont="1" applyBorder="1" applyAlignment="1">
      <alignment vertical="center" wrapText="1"/>
    </xf>
    <xf numFmtId="0" fontId="18" fillId="0" borderId="11" xfId="0" applyFont="1" applyBorder="1">
      <alignment vertical="center"/>
    </xf>
    <xf numFmtId="0" fontId="17" fillId="0" borderId="11" xfId="0" applyFont="1" applyBorder="1">
      <alignment vertical="center"/>
    </xf>
    <xf numFmtId="179" fontId="12" fillId="0" borderId="0" xfId="0" applyNumberFormat="1" applyFont="1" applyAlignment="1">
      <alignment vertical="center" shrinkToFit="1"/>
    </xf>
    <xf numFmtId="38" fontId="12" fillId="0" borderId="0" xfId="0" applyNumberFormat="1" applyFont="1" applyAlignment="1">
      <alignment vertical="center" shrinkToFit="1"/>
    </xf>
    <xf numFmtId="0" fontId="12" fillId="0" borderId="0" xfId="0" applyFont="1" applyAlignment="1">
      <alignment horizontal="right" vertical="center" wrapText="1"/>
    </xf>
    <xf numFmtId="0" fontId="14" fillId="0" borderId="0" xfId="0" applyFont="1" applyAlignment="1">
      <alignment horizontal="center" vertical="center" wrapText="1"/>
    </xf>
    <xf numFmtId="0" fontId="24" fillId="0" borderId="0" xfId="0" applyFont="1" applyAlignment="1">
      <alignment horizontal="center" wrapText="1"/>
    </xf>
    <xf numFmtId="0" fontId="16" fillId="0" borderId="0" xfId="0" applyFont="1" applyAlignment="1">
      <alignment horizontal="center" wrapText="1"/>
    </xf>
    <xf numFmtId="0" fontId="24" fillId="0" borderId="0" xfId="0" applyFont="1" applyAlignment="1">
      <alignment vertical="top" wrapText="1"/>
    </xf>
    <xf numFmtId="179" fontId="28" fillId="0" borderId="35" xfId="0" applyNumberFormat="1" applyFont="1" applyBorder="1" applyAlignment="1">
      <alignment vertical="center" shrinkToFit="1"/>
    </xf>
    <xf numFmtId="38" fontId="28" fillId="0" borderId="34" xfId="0" applyNumberFormat="1" applyFont="1" applyBorder="1" applyAlignment="1">
      <alignment vertical="center" shrinkToFit="1"/>
    </xf>
    <xf numFmtId="0" fontId="17" fillId="0" borderId="33" xfId="0" applyFont="1" applyBorder="1" applyAlignment="1">
      <alignment horizontal="center" vertical="center" wrapText="1"/>
    </xf>
    <xf numFmtId="0" fontId="17" fillId="0" borderId="32" xfId="0" applyFont="1" applyBorder="1" applyAlignment="1">
      <alignment horizontal="center" vertical="center" wrapText="1"/>
    </xf>
    <xf numFmtId="0" fontId="5"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vertical="center" wrapText="1"/>
    </xf>
    <xf numFmtId="0" fontId="32" fillId="0" borderId="0" xfId="0" applyFont="1" applyAlignment="1">
      <alignment vertical="center" wrapText="1"/>
    </xf>
    <xf numFmtId="0" fontId="33" fillId="3" borderId="0" xfId="0" applyFont="1" applyFill="1" applyAlignment="1">
      <alignment horizontal="left" vertical="center" wrapText="1"/>
    </xf>
    <xf numFmtId="0" fontId="34" fillId="3" borderId="0" xfId="0" applyFont="1" applyFill="1">
      <alignment vertical="center"/>
    </xf>
    <xf numFmtId="0" fontId="34" fillId="3" borderId="0" xfId="0" applyFont="1" applyFill="1" applyAlignment="1">
      <alignment vertical="center" wrapText="1"/>
    </xf>
    <xf numFmtId="0" fontId="31" fillId="0" borderId="0" xfId="0" applyFont="1" applyAlignment="1">
      <alignment horizontal="center" vertical="center" wrapText="1"/>
    </xf>
    <xf numFmtId="0" fontId="35" fillId="3" borderId="15" xfId="0" applyFont="1" applyFill="1" applyBorder="1" applyAlignment="1">
      <alignment horizontal="center" vertical="center" wrapText="1"/>
    </xf>
    <xf numFmtId="0" fontId="35" fillId="3" borderId="24" xfId="0" applyFont="1" applyFill="1" applyBorder="1" applyAlignment="1">
      <alignment horizontal="center" vertical="center" wrapText="1"/>
    </xf>
    <xf numFmtId="0" fontId="35" fillId="3" borderId="39" xfId="0" applyFont="1" applyFill="1" applyBorder="1" applyAlignment="1">
      <alignment horizontal="center" vertical="center" wrapText="1"/>
    </xf>
    <xf numFmtId="0" fontId="34" fillId="3" borderId="15" xfId="0" applyFont="1" applyFill="1" applyBorder="1" applyAlignment="1">
      <alignment vertical="center" wrapText="1"/>
    </xf>
    <xf numFmtId="0" fontId="34" fillId="3" borderId="24" xfId="0" applyFont="1" applyFill="1" applyBorder="1" applyAlignment="1">
      <alignment horizontal="center" vertical="center" wrapText="1"/>
    </xf>
    <xf numFmtId="0" fontId="34" fillId="3" borderId="39" xfId="0" applyFont="1" applyFill="1" applyBorder="1" applyAlignment="1">
      <alignment horizontal="center" vertical="center" wrapText="1"/>
    </xf>
    <xf numFmtId="0" fontId="32" fillId="3" borderId="14" xfId="0" applyFont="1" applyFill="1" applyBorder="1" applyAlignment="1">
      <alignment vertical="center" wrapText="1"/>
    </xf>
    <xf numFmtId="0" fontId="32" fillId="3" borderId="18" xfId="0" applyFont="1" applyFill="1" applyBorder="1" applyAlignment="1">
      <alignment vertical="center" wrapText="1"/>
    </xf>
    <xf numFmtId="0" fontId="32" fillId="3" borderId="12" xfId="0" applyFont="1" applyFill="1" applyBorder="1" applyAlignment="1">
      <alignment vertical="center" wrapText="1"/>
    </xf>
    <xf numFmtId="3" fontId="32" fillId="3" borderId="18" xfId="0" applyNumberFormat="1" applyFont="1" applyFill="1" applyBorder="1" applyAlignment="1">
      <alignment vertical="center" wrapText="1"/>
    </xf>
    <xf numFmtId="3" fontId="32" fillId="3" borderId="12" xfId="0" applyNumberFormat="1" applyFont="1" applyFill="1" applyBorder="1" applyAlignment="1">
      <alignment vertical="center" wrapText="1"/>
    </xf>
    <xf numFmtId="0" fontId="32" fillId="3" borderId="17" xfId="0" applyFont="1" applyFill="1" applyBorder="1" applyAlignment="1">
      <alignment vertical="center" wrapText="1"/>
    </xf>
    <xf numFmtId="0" fontId="32" fillId="3" borderId="1" xfId="0" applyFont="1" applyFill="1" applyBorder="1" applyAlignment="1">
      <alignment vertical="center" wrapText="1"/>
    </xf>
    <xf numFmtId="0" fontId="32" fillId="3" borderId="9" xfId="0" applyFont="1" applyFill="1" applyBorder="1" applyAlignment="1">
      <alignment vertical="center" wrapText="1"/>
    </xf>
    <xf numFmtId="3" fontId="32" fillId="3" borderId="1" xfId="0" applyNumberFormat="1" applyFont="1" applyFill="1" applyBorder="1" applyAlignment="1">
      <alignment vertical="center" wrapText="1"/>
    </xf>
    <xf numFmtId="0" fontId="32" fillId="0" borderId="0" xfId="0" applyFont="1" applyAlignment="1">
      <alignment horizontal="center" vertical="center" wrapText="1"/>
    </xf>
    <xf numFmtId="3" fontId="32" fillId="3" borderId="9" xfId="0" applyNumberFormat="1" applyFont="1" applyFill="1" applyBorder="1" applyAlignment="1">
      <alignment horizontal="left" vertical="center" wrapText="1"/>
    </xf>
    <xf numFmtId="0" fontId="34" fillId="3" borderId="0" xfId="0" applyFont="1" applyFill="1" applyAlignment="1">
      <alignment horizontal="left" vertical="center"/>
    </xf>
    <xf numFmtId="0" fontId="9" fillId="0" borderId="11" xfId="0" applyFont="1" applyBorder="1" applyAlignment="1">
      <alignment horizontal="right" vertical="center" wrapText="1"/>
    </xf>
    <xf numFmtId="0" fontId="38" fillId="0" borderId="11" xfId="0" applyFont="1" applyBorder="1">
      <alignment vertical="center"/>
    </xf>
    <xf numFmtId="0" fontId="36" fillId="0" borderId="12" xfId="0" applyFont="1" applyBorder="1" applyAlignment="1">
      <alignment vertical="center" wrapText="1"/>
    </xf>
    <xf numFmtId="0" fontId="33" fillId="0" borderId="0" xfId="0" applyFont="1" applyAlignment="1">
      <alignment horizontal="left" vertical="center" wrapText="1"/>
    </xf>
    <xf numFmtId="0" fontId="34" fillId="0" borderId="0" xfId="0" applyFont="1">
      <alignment vertical="center"/>
    </xf>
    <xf numFmtId="0" fontId="34" fillId="0" borderId="0" xfId="0" applyFont="1" applyAlignment="1">
      <alignment vertical="center" wrapText="1"/>
    </xf>
    <xf numFmtId="0" fontId="34" fillId="0" borderId="0" xfId="0" applyFont="1" applyAlignment="1">
      <alignment horizontal="left" vertical="center"/>
    </xf>
    <xf numFmtId="3" fontId="39" fillId="3" borderId="12" xfId="0" applyNumberFormat="1" applyFont="1" applyFill="1" applyBorder="1" applyAlignment="1">
      <alignment vertical="center" wrapText="1"/>
    </xf>
    <xf numFmtId="0" fontId="22" fillId="0" borderId="18" xfId="0" quotePrefix="1" applyFont="1" applyBorder="1" applyAlignment="1">
      <alignment horizontal="center" vertical="center"/>
    </xf>
    <xf numFmtId="0" fontId="28" fillId="0" borderId="46" xfId="0" applyFont="1" applyBorder="1" applyAlignment="1">
      <alignment horizontal="center" vertical="center" wrapText="1"/>
    </xf>
    <xf numFmtId="0" fontId="18" fillId="0" borderId="40" xfId="0" applyFont="1" applyBorder="1" applyAlignment="1">
      <alignment horizontal="center" vertical="center" wrapText="1"/>
    </xf>
    <xf numFmtId="0" fontId="8" fillId="0" borderId="0" xfId="0" applyFont="1" applyAlignment="1">
      <alignment horizontal="center" wrapText="1"/>
    </xf>
    <xf numFmtId="49" fontId="27" fillId="4" borderId="3" xfId="0" applyNumberFormat="1" applyFont="1" applyFill="1" applyBorder="1" applyProtection="1">
      <alignment vertical="center"/>
      <protection locked="0"/>
    </xf>
    <xf numFmtId="49" fontId="4" fillId="4" borderId="10" xfId="0" applyNumberFormat="1" applyFont="1" applyFill="1" applyBorder="1" applyAlignment="1" applyProtection="1">
      <alignment wrapText="1"/>
      <protection locked="0"/>
    </xf>
    <xf numFmtId="49" fontId="4" fillId="4" borderId="17" xfId="0" applyNumberFormat="1" applyFont="1" applyFill="1" applyBorder="1" applyAlignment="1" applyProtection="1">
      <alignment wrapText="1" shrinkToFit="1"/>
      <protection locked="0"/>
    </xf>
    <xf numFmtId="49" fontId="4" fillId="4" borderId="11" xfId="0" applyNumberFormat="1" applyFont="1" applyFill="1" applyBorder="1" applyAlignment="1" applyProtection="1">
      <alignment vertical="center" wrapText="1"/>
      <protection locked="0"/>
    </xf>
    <xf numFmtId="49" fontId="4" fillId="4" borderId="15" xfId="0" applyNumberFormat="1" applyFont="1" applyFill="1" applyBorder="1" applyAlignment="1" applyProtection="1">
      <alignment vertical="center" wrapText="1" shrinkToFit="1"/>
      <protection locked="0"/>
    </xf>
    <xf numFmtId="49" fontId="4" fillId="4" borderId="13" xfId="0" applyNumberFormat="1" applyFont="1" applyFill="1" applyBorder="1" applyAlignment="1" applyProtection="1">
      <alignment vertical="center" wrapText="1"/>
      <protection locked="0"/>
    </xf>
    <xf numFmtId="49" fontId="4" fillId="4" borderId="14" xfId="0" applyNumberFormat="1" applyFont="1" applyFill="1" applyBorder="1" applyAlignment="1" applyProtection="1">
      <alignment vertical="center" wrapText="1" shrinkToFit="1"/>
      <protection locked="0"/>
    </xf>
    <xf numFmtId="0" fontId="6" fillId="4" borderId="18" xfId="0" applyFont="1" applyFill="1" applyBorder="1" applyAlignment="1" applyProtection="1">
      <alignment vertical="top" wrapText="1"/>
      <protection locked="0"/>
    </xf>
    <xf numFmtId="180" fontId="1" fillId="4" borderId="18" xfId="0" applyNumberFormat="1" applyFont="1" applyFill="1" applyBorder="1" applyAlignment="1" applyProtection="1">
      <alignment horizontal="center" vertical="center" wrapText="1"/>
      <protection locked="0"/>
    </xf>
    <xf numFmtId="0" fontId="26" fillId="4" borderId="18" xfId="0" applyFont="1" applyFill="1" applyBorder="1" applyAlignment="1" applyProtection="1">
      <alignment horizontal="center" vertical="center" wrapText="1"/>
      <protection locked="0"/>
    </xf>
    <xf numFmtId="0" fontId="6" fillId="4" borderId="12" xfId="0" applyFont="1" applyFill="1" applyBorder="1" applyAlignment="1" applyProtection="1">
      <alignment vertical="center" wrapText="1"/>
      <protection locked="0"/>
    </xf>
    <xf numFmtId="0" fontId="26" fillId="4" borderId="12" xfId="0" applyFont="1" applyFill="1" applyBorder="1" applyAlignment="1" applyProtection="1">
      <alignment horizontal="center" vertical="center" wrapText="1"/>
      <protection locked="0"/>
    </xf>
    <xf numFmtId="0" fontId="22" fillId="0" borderId="1" xfId="0" quotePrefix="1" applyFont="1" applyBorder="1" applyAlignment="1">
      <alignment horizontal="center" vertical="center"/>
    </xf>
    <xf numFmtId="0" fontId="22" fillId="0" borderId="1" xfId="0" applyFont="1" applyBorder="1" applyAlignment="1">
      <alignment horizontal="left" wrapText="1"/>
    </xf>
    <xf numFmtId="0" fontId="26" fillId="5" borderId="12" xfId="0" applyFont="1" applyFill="1" applyBorder="1" applyAlignment="1" applyProtection="1">
      <alignment horizontal="center" vertical="center" wrapText="1"/>
      <protection locked="0"/>
    </xf>
    <xf numFmtId="38" fontId="27" fillId="5" borderId="12" xfId="0" applyNumberFormat="1" applyFont="1" applyFill="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center" vertical="center"/>
    </xf>
    <xf numFmtId="0" fontId="26" fillId="4" borderId="0" xfId="0" applyFont="1" applyFill="1" applyAlignment="1" applyProtection="1">
      <alignment horizontal="center" vertical="center"/>
      <protection locked="0"/>
    </xf>
    <xf numFmtId="0" fontId="5" fillId="0" borderId="0" xfId="0" applyFont="1" applyAlignment="1">
      <alignment horizontal="left" vertical="center"/>
    </xf>
    <xf numFmtId="0" fontId="9" fillId="4" borderId="24" xfId="0" applyFont="1" applyFill="1" applyBorder="1" applyAlignment="1" applyProtection="1">
      <alignment horizontal="left" vertical="center" wrapText="1" shrinkToFit="1"/>
      <protection locked="0"/>
    </xf>
    <xf numFmtId="0" fontId="4" fillId="2" borderId="24" xfId="0" applyFont="1" applyFill="1" applyBorder="1" applyAlignment="1">
      <alignment horizontal="center" vertical="center"/>
    </xf>
    <xf numFmtId="0" fontId="9" fillId="4" borderId="24" xfId="0" applyFont="1" applyFill="1" applyBorder="1" applyAlignment="1" applyProtection="1">
      <alignment horizontal="center" vertical="center" shrinkToFit="1"/>
      <protection locked="0"/>
    </xf>
    <xf numFmtId="0" fontId="9" fillId="4" borderId="24" xfId="0" applyFont="1" applyFill="1" applyBorder="1" applyAlignment="1" applyProtection="1">
      <alignment horizontal="center" vertical="center" wrapText="1"/>
      <protection locked="0"/>
    </xf>
    <xf numFmtId="0" fontId="4" fillId="0" borderId="0" xfId="0" applyFont="1" applyAlignment="1">
      <alignment horizontal="left" vertical="center"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5" xfId="0" applyFont="1" applyFill="1" applyBorder="1" applyAlignment="1">
      <alignment horizontal="center" vertical="center"/>
    </xf>
    <xf numFmtId="0" fontId="9" fillId="4" borderId="47" xfId="0" applyFont="1" applyFill="1" applyBorder="1" applyAlignment="1" applyProtection="1">
      <alignment horizontal="center" vertical="center" wrapText="1" shrinkToFit="1"/>
      <protection locked="0"/>
    </xf>
    <xf numFmtId="0" fontId="9" fillId="4" borderId="49" xfId="0" applyFont="1" applyFill="1" applyBorder="1" applyAlignment="1" applyProtection="1">
      <alignment horizontal="center" vertical="center" wrapText="1" shrinkToFit="1"/>
      <protection locked="0"/>
    </xf>
    <xf numFmtId="0" fontId="9" fillId="4" borderId="48" xfId="0" applyFont="1" applyFill="1" applyBorder="1" applyAlignment="1" applyProtection="1">
      <alignment horizontal="center" vertical="center" wrapText="1" shrinkToFit="1"/>
      <protection locked="0"/>
    </xf>
    <xf numFmtId="0" fontId="4" fillId="0" borderId="47" xfId="0" applyFont="1" applyBorder="1" applyAlignment="1" applyProtection="1">
      <alignment horizontal="center" vertical="center" wrapText="1" shrinkToFit="1"/>
      <protection locked="0"/>
    </xf>
    <xf numFmtId="0" fontId="4" fillId="0" borderId="48" xfId="0" applyFont="1" applyBorder="1" applyAlignment="1" applyProtection="1">
      <alignment horizontal="center" vertical="center" wrapText="1" shrinkToFit="1"/>
      <protection locked="0"/>
    </xf>
    <xf numFmtId="0" fontId="4" fillId="0" borderId="49" xfId="0" applyFont="1" applyBorder="1" applyAlignment="1" applyProtection="1">
      <alignment horizontal="center" vertical="center" wrapText="1" shrinkToFit="1"/>
      <protection locked="0"/>
    </xf>
    <xf numFmtId="0" fontId="9" fillId="4" borderId="18" xfId="0" applyFont="1" applyFill="1" applyBorder="1" applyAlignment="1" applyProtection="1">
      <alignment horizontal="center" vertical="center" shrinkToFit="1"/>
      <protection locked="0"/>
    </xf>
    <xf numFmtId="0" fontId="4" fillId="2" borderId="18" xfId="0" applyFont="1" applyFill="1" applyBorder="1" applyAlignment="1">
      <alignment horizontal="center" vertical="center"/>
    </xf>
    <xf numFmtId="0" fontId="9" fillId="4" borderId="18" xfId="0" applyFont="1" applyFill="1" applyBorder="1" applyAlignment="1" applyProtection="1">
      <alignment horizontal="center" vertical="center" wrapText="1"/>
      <protection locked="0"/>
    </xf>
    <xf numFmtId="0" fontId="4" fillId="2" borderId="18" xfId="0" applyFont="1" applyFill="1" applyBorder="1" applyAlignment="1">
      <alignment horizontal="center" vertical="center" shrinkToFit="1"/>
    </xf>
    <xf numFmtId="0" fontId="4" fillId="0" borderId="27" xfId="0" applyFont="1" applyBorder="1" applyAlignment="1">
      <alignment horizontal="center" vertical="center" textRotation="255"/>
    </xf>
    <xf numFmtId="0" fontId="4" fillId="0" borderId="38" xfId="0" applyFont="1" applyBorder="1" applyAlignment="1">
      <alignment horizontal="center" vertical="center" textRotation="255"/>
    </xf>
    <xf numFmtId="0" fontId="4" fillId="0" borderId="28" xfId="0" applyFont="1" applyBorder="1" applyAlignment="1">
      <alignment horizontal="center" vertical="center" textRotation="255"/>
    </xf>
    <xf numFmtId="0" fontId="4" fillId="2" borderId="27" xfId="0" applyFont="1" applyFill="1" applyBorder="1" applyAlignment="1">
      <alignment horizontal="center" vertical="center"/>
    </xf>
    <xf numFmtId="0" fontId="4" fillId="4" borderId="27" xfId="0" applyFont="1" applyFill="1" applyBorder="1" applyAlignment="1" applyProtection="1">
      <alignment horizontal="left" vertical="center" shrinkToFit="1"/>
      <protection locked="0"/>
    </xf>
    <xf numFmtId="0" fontId="4" fillId="2" borderId="28" xfId="0" applyFont="1" applyFill="1" applyBorder="1" applyAlignment="1">
      <alignment horizontal="center" vertical="center"/>
    </xf>
    <xf numFmtId="0" fontId="10" fillId="4" borderId="28" xfId="0" applyFont="1" applyFill="1" applyBorder="1" applyAlignment="1" applyProtection="1">
      <alignment horizontal="left" vertical="center" shrinkToFit="1"/>
      <protection locked="0"/>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49" fontId="27" fillId="4" borderId="3" xfId="0" applyNumberFormat="1" applyFont="1" applyFill="1" applyBorder="1" applyAlignment="1" applyProtection="1">
      <alignment horizontal="center" vertical="center"/>
      <protection locked="0"/>
    </xf>
    <xf numFmtId="178" fontId="4" fillId="0" borderId="3" xfId="0" applyNumberFormat="1" applyFont="1" applyBorder="1" applyAlignment="1">
      <alignment horizontal="center" vertical="center"/>
    </xf>
    <xf numFmtId="178" fontId="4" fillId="0" borderId="4" xfId="0" applyNumberFormat="1"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27" fillId="4" borderId="18" xfId="0" applyFont="1" applyFill="1" applyBorder="1" applyAlignment="1" applyProtection="1">
      <alignment horizontal="center" vertical="center" shrinkToFit="1"/>
      <protection locked="0"/>
    </xf>
    <xf numFmtId="0" fontId="27" fillId="4" borderId="18" xfId="0" applyFont="1" applyFill="1" applyBorder="1" applyAlignment="1" applyProtection="1">
      <alignment horizontal="center" vertical="center" wrapText="1"/>
      <protection locked="0"/>
    </xf>
    <xf numFmtId="0" fontId="6" fillId="0" borderId="1" xfId="0" applyFont="1" applyBorder="1" applyAlignment="1">
      <alignment horizontal="center" vertical="center" textRotation="255" wrapText="1"/>
    </xf>
    <xf numFmtId="0" fontId="6" fillId="0" borderId="24" xfId="0" applyFont="1" applyBorder="1" applyAlignment="1">
      <alignment horizontal="center" vertical="center" textRotation="255" wrapText="1"/>
    </xf>
    <xf numFmtId="0" fontId="4" fillId="4" borderId="12" xfId="0" applyFont="1" applyFill="1" applyBorder="1" applyAlignment="1" applyProtection="1">
      <alignment horizontal="center" vertical="center"/>
      <protection locked="0"/>
    </xf>
    <xf numFmtId="0" fontId="4" fillId="4" borderId="36" xfId="0" applyFont="1" applyFill="1" applyBorder="1" applyAlignment="1" applyProtection="1">
      <alignment horizontal="center" vertical="center"/>
      <protection locked="0"/>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2" borderId="27" xfId="0" applyFont="1" applyFill="1" applyBorder="1" applyAlignment="1">
      <alignment horizontal="center" vertical="center" wrapText="1" shrinkToFit="1"/>
    </xf>
    <xf numFmtId="0" fontId="4" fillId="2" borderId="28" xfId="0" applyFont="1" applyFill="1" applyBorder="1" applyAlignment="1">
      <alignment horizontal="center" vertical="center" wrapText="1" shrinkToFit="1"/>
    </xf>
    <xf numFmtId="0" fontId="4" fillId="0" borderId="24" xfId="0" applyFont="1" applyBorder="1" applyAlignment="1">
      <alignment horizontal="center" vertical="center"/>
    </xf>
    <xf numFmtId="49" fontId="27" fillId="4" borderId="24" xfId="0" applyNumberFormat="1" applyFont="1" applyFill="1" applyBorder="1" applyAlignment="1" applyProtection="1">
      <alignment horizontal="center" vertical="center"/>
      <protection locked="0"/>
    </xf>
    <xf numFmtId="49" fontId="8" fillId="4" borderId="11" xfId="0" applyNumberFormat="1" applyFont="1" applyFill="1" applyBorder="1" applyAlignment="1" applyProtection="1">
      <alignment horizontal="left" vertical="top" wrapText="1" shrinkToFit="1"/>
      <protection locked="0"/>
    </xf>
    <xf numFmtId="49" fontId="8" fillId="4" borderId="11" xfId="0" applyNumberFormat="1" applyFont="1" applyFill="1" applyBorder="1" applyAlignment="1" applyProtection="1">
      <alignment horizontal="left" vertical="center" shrinkToFit="1"/>
      <protection locked="0"/>
    </xf>
    <xf numFmtId="49" fontId="4" fillId="0" borderId="1" xfId="0" applyNumberFormat="1" applyFont="1" applyBorder="1" applyAlignment="1">
      <alignment horizontal="center" wrapText="1"/>
    </xf>
    <xf numFmtId="49" fontId="9" fillId="4" borderId="18" xfId="0" applyNumberFormat="1" applyFont="1" applyFill="1" applyBorder="1" applyAlignment="1" applyProtection="1">
      <alignment horizontal="center" vertical="center"/>
      <protection locked="0"/>
    </xf>
    <xf numFmtId="49" fontId="8" fillId="4" borderId="10" xfId="0" applyNumberFormat="1" applyFont="1" applyFill="1" applyBorder="1" applyAlignment="1" applyProtection="1">
      <alignment horizontal="left" vertical="center" wrapText="1" shrinkToFit="1"/>
      <protection locked="0"/>
    </xf>
    <xf numFmtId="49" fontId="8" fillId="4" borderId="10" xfId="0" applyNumberFormat="1" applyFont="1" applyFill="1" applyBorder="1" applyAlignment="1" applyProtection="1">
      <alignment horizontal="center" vertical="center" wrapText="1" shrinkToFit="1"/>
      <protection locked="0"/>
    </xf>
    <xf numFmtId="0" fontId="4" fillId="0" borderId="0" xfId="0" applyFont="1" applyAlignment="1">
      <alignment horizontal="center" vertical="center"/>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177" fontId="29" fillId="0" borderId="20" xfId="0" applyNumberFormat="1" applyFont="1" applyBorder="1" applyAlignment="1">
      <alignment horizontal="center" vertical="center"/>
    </xf>
    <xf numFmtId="176" fontId="1" fillId="0" borderId="20" xfId="0" applyNumberFormat="1" applyFont="1" applyBorder="1" applyAlignment="1">
      <alignment horizontal="center" vertical="center"/>
    </xf>
    <xf numFmtId="176" fontId="1" fillId="0" borderId="21" xfId="0" applyNumberFormat="1" applyFont="1" applyBorder="1" applyAlignment="1">
      <alignment horizontal="center" vertical="center"/>
    </xf>
    <xf numFmtId="49" fontId="1" fillId="0" borderId="18" xfId="0" applyNumberFormat="1" applyFont="1" applyBorder="1" applyAlignment="1">
      <alignment horizontal="center" vertical="center" textRotation="255" wrapText="1" shrinkToFit="1"/>
    </xf>
    <xf numFmtId="49" fontId="4" fillId="0" borderId="18" xfId="0" applyNumberFormat="1" applyFont="1" applyBorder="1" applyAlignment="1">
      <alignment horizontal="center" vertical="center" wrapText="1" shrinkToFit="1"/>
    </xf>
    <xf numFmtId="49" fontId="9" fillId="4" borderId="18" xfId="0" applyNumberFormat="1" applyFont="1" applyFill="1" applyBorder="1" applyAlignment="1" applyProtection="1">
      <alignment horizontal="center" vertical="center" wrapText="1" shrinkToFit="1"/>
      <protection locked="0"/>
    </xf>
    <xf numFmtId="49" fontId="6" fillId="0" borderId="24" xfId="0" applyNumberFormat="1" applyFont="1" applyBorder="1" applyAlignment="1">
      <alignment horizontal="center" vertical="center" shrinkToFit="1"/>
    </xf>
    <xf numFmtId="49" fontId="8" fillId="4" borderId="11" xfId="0" applyNumberFormat="1" applyFont="1" applyFill="1" applyBorder="1" applyAlignment="1" applyProtection="1">
      <alignment horizontal="left" vertical="top" shrinkToFit="1"/>
      <protection locked="0"/>
    </xf>
    <xf numFmtId="0" fontId="30" fillId="4" borderId="30" xfId="0" applyFont="1" applyFill="1" applyBorder="1" applyAlignment="1" applyProtection="1">
      <alignment horizontal="center" vertical="center" shrinkToFit="1"/>
      <protection locked="0"/>
    </xf>
    <xf numFmtId="49" fontId="4" fillId="4" borderId="10" xfId="0" applyNumberFormat="1" applyFont="1" applyFill="1" applyBorder="1" applyAlignment="1" applyProtection="1">
      <alignment horizontal="center" wrapText="1"/>
      <protection locked="0"/>
    </xf>
    <xf numFmtId="49" fontId="4" fillId="4" borderId="11" xfId="0" applyNumberFormat="1" applyFont="1" applyFill="1" applyBorder="1" applyAlignment="1" applyProtection="1">
      <alignment horizontal="center" wrapText="1"/>
      <protection locked="0"/>
    </xf>
    <xf numFmtId="0" fontId="30" fillId="4" borderId="31" xfId="0" applyFont="1" applyFill="1" applyBorder="1" applyAlignment="1" applyProtection="1">
      <alignment horizontal="center" vertical="center" shrinkToFit="1"/>
      <protection locked="0"/>
    </xf>
    <xf numFmtId="49" fontId="1" fillId="0" borderId="18" xfId="0" applyNumberFormat="1" applyFont="1" applyBorder="1" applyAlignment="1">
      <alignment horizontal="center" vertical="center"/>
    </xf>
    <xf numFmtId="49" fontId="9" fillId="4" borderId="18" xfId="0" applyNumberFormat="1" applyFont="1" applyFill="1" applyBorder="1" applyAlignment="1" applyProtection="1">
      <alignment horizontal="left" vertical="center" wrapText="1"/>
      <protection locked="0"/>
    </xf>
    <xf numFmtId="49" fontId="4" fillId="0" borderId="12" xfId="0" applyNumberFormat="1" applyFont="1" applyBorder="1" applyAlignment="1">
      <alignment horizontal="center" vertical="center" wrapText="1" shrinkToFit="1"/>
    </xf>
    <xf numFmtId="49" fontId="4" fillId="0" borderId="13" xfId="0" applyNumberFormat="1" applyFont="1" applyBorder="1" applyAlignment="1">
      <alignment horizontal="center" vertical="center" wrapText="1" shrinkToFit="1"/>
    </xf>
    <xf numFmtId="49" fontId="4" fillId="0" borderId="14" xfId="0" applyNumberFormat="1" applyFont="1" applyBorder="1" applyAlignment="1">
      <alignment horizontal="center" vertical="center" wrapText="1" shrinkToFit="1"/>
    </xf>
    <xf numFmtId="49" fontId="8" fillId="4" borderId="12" xfId="0" applyNumberFormat="1" applyFont="1" applyFill="1" applyBorder="1" applyAlignment="1" applyProtection="1">
      <alignment horizontal="left" vertical="center" shrinkToFit="1"/>
      <protection locked="0"/>
    </xf>
    <xf numFmtId="49" fontId="8" fillId="4" borderId="13" xfId="0" applyNumberFormat="1" applyFont="1" applyFill="1" applyBorder="1" applyAlignment="1" applyProtection="1">
      <alignment horizontal="left" vertical="center" shrinkToFit="1"/>
      <protection locked="0"/>
    </xf>
    <xf numFmtId="49" fontId="4" fillId="4" borderId="13" xfId="0" applyNumberFormat="1" applyFont="1" applyFill="1" applyBorder="1" applyAlignment="1" applyProtection="1">
      <alignment horizontal="center" vertical="center" shrinkToFit="1"/>
      <protection locked="0"/>
    </xf>
    <xf numFmtId="0" fontId="30" fillId="4" borderId="29" xfId="0" applyFont="1" applyFill="1" applyBorder="1" applyAlignment="1" applyProtection="1">
      <alignment horizontal="center" vertical="center" shrinkToFit="1"/>
      <protection locked="0"/>
    </xf>
    <xf numFmtId="0" fontId="1" fillId="0" borderId="14" xfId="0" applyFont="1" applyBorder="1" applyAlignment="1">
      <alignment horizontal="left" vertical="center" shrinkToFit="1"/>
    </xf>
    <xf numFmtId="0" fontId="1" fillId="0" borderId="18" xfId="0" applyFont="1" applyBorder="1" applyAlignment="1">
      <alignment horizontal="left" vertical="center" shrinkToFit="1"/>
    </xf>
    <xf numFmtId="0" fontId="4" fillId="4" borderId="18" xfId="0" applyFont="1" applyFill="1" applyBorder="1" applyAlignment="1" applyProtection="1">
      <alignment horizontal="center" vertical="center"/>
      <protection locked="0"/>
    </xf>
    <xf numFmtId="0" fontId="4" fillId="4" borderId="29" xfId="0" applyFont="1" applyFill="1" applyBorder="1" applyAlignment="1" applyProtection="1">
      <alignment horizontal="center" vertical="center"/>
      <protection locked="0"/>
    </xf>
    <xf numFmtId="0" fontId="1" fillId="0" borderId="1" xfId="0" quotePrefix="1" applyFont="1" applyBorder="1" applyAlignment="1">
      <alignment horizontal="center" vertical="center" textRotation="255" wrapText="1"/>
    </xf>
    <xf numFmtId="0" fontId="1" fillId="0" borderId="5" xfId="0" quotePrefix="1" applyFont="1" applyBorder="1" applyAlignment="1">
      <alignment horizontal="center" vertical="center" textRotation="255" wrapText="1"/>
    </xf>
    <xf numFmtId="0" fontId="1" fillId="0" borderId="24" xfId="0" quotePrefix="1" applyFont="1" applyBorder="1" applyAlignment="1">
      <alignment horizontal="center" vertical="center" textRotation="255" wrapText="1"/>
    </xf>
    <xf numFmtId="0" fontId="6" fillId="0" borderId="18" xfId="0" applyFont="1" applyBorder="1" applyAlignment="1">
      <alignment horizontal="left" vertical="center" shrinkToFit="1"/>
    </xf>
    <xf numFmtId="0" fontId="4" fillId="0" borderId="9" xfId="0" quotePrefix="1" applyFont="1" applyBorder="1" applyAlignment="1">
      <alignment horizontal="center" vertical="center"/>
    </xf>
    <xf numFmtId="0" fontId="4" fillId="0" borderId="10" xfId="0" quotePrefix="1" applyFont="1" applyBorder="1" applyAlignment="1">
      <alignment horizontal="center" vertical="center"/>
    </xf>
    <xf numFmtId="0" fontId="4" fillId="0" borderId="17" xfId="0" quotePrefix="1" applyFont="1" applyBorder="1" applyAlignment="1">
      <alignment horizontal="center" vertical="center"/>
    </xf>
    <xf numFmtId="0" fontId="4" fillId="0" borderId="16" xfId="0" quotePrefix="1" applyFont="1" applyBorder="1" applyAlignment="1">
      <alignment horizontal="center" vertical="center"/>
    </xf>
    <xf numFmtId="0" fontId="4" fillId="0" borderId="0" xfId="0" quotePrefix="1" applyFont="1" applyAlignment="1">
      <alignment horizontal="center" vertical="center"/>
    </xf>
    <xf numFmtId="0" fontId="4" fillId="0" borderId="23" xfId="0" quotePrefix="1" applyFont="1" applyBorder="1" applyAlignment="1">
      <alignment horizontal="center" vertical="center"/>
    </xf>
    <xf numFmtId="0" fontId="4" fillId="0" borderId="14"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9" xfId="0" quotePrefix="1" applyFont="1" applyBorder="1" applyAlignment="1">
      <alignment horizontal="center" vertical="center"/>
    </xf>
    <xf numFmtId="0" fontId="4" fillId="0" borderId="11" xfId="0" quotePrefix="1" applyFont="1" applyBorder="1" applyAlignment="1">
      <alignment horizontal="center" vertical="center"/>
    </xf>
    <xf numFmtId="0" fontId="4" fillId="0" borderId="15" xfId="0" quotePrefix="1" applyFont="1" applyBorder="1" applyAlignment="1">
      <alignment horizontal="center" vertical="center"/>
    </xf>
    <xf numFmtId="0" fontId="4" fillId="0" borderId="37" xfId="0" applyFont="1" applyBorder="1" applyAlignment="1">
      <alignment horizontal="left" vertical="center" wrapText="1" shrinkToFit="1"/>
    </xf>
    <xf numFmtId="0" fontId="4" fillId="0" borderId="13" xfId="0" applyFont="1" applyBorder="1" applyAlignment="1">
      <alignment horizontal="left" vertical="center" shrinkToFit="1"/>
    </xf>
    <xf numFmtId="0" fontId="22" fillId="0" borderId="1"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 xfId="0" applyFont="1" applyBorder="1" applyAlignment="1">
      <alignment horizontal="center" vertical="top" wrapText="1"/>
    </xf>
    <xf numFmtId="0" fontId="22" fillId="0" borderId="24" xfId="0" applyFont="1" applyBorder="1" applyAlignment="1">
      <alignment horizontal="center" vertical="top" wrapText="1"/>
    </xf>
    <xf numFmtId="49" fontId="22" fillId="0" borderId="1" xfId="0" applyNumberFormat="1" applyFont="1" applyBorder="1" applyAlignment="1">
      <alignment horizontal="center" vertical="top" wrapText="1"/>
    </xf>
    <xf numFmtId="49" fontId="22" fillId="0" borderId="24" xfId="0" applyNumberFormat="1" applyFont="1" applyBorder="1" applyAlignment="1">
      <alignment horizontal="center" vertical="top" wrapText="1"/>
    </xf>
    <xf numFmtId="0" fontId="16" fillId="0" borderId="0" xfId="0" applyFont="1" applyAlignment="1">
      <alignment horizontal="left" vertical="center"/>
    </xf>
    <xf numFmtId="0" fontId="16" fillId="0" borderId="41" xfId="0" applyFont="1" applyBorder="1" applyAlignment="1">
      <alignment horizontal="left" vertical="center"/>
    </xf>
    <xf numFmtId="0" fontId="16" fillId="0" borderId="0" xfId="0" applyFont="1" applyAlignment="1">
      <alignment horizontal="left" vertical="center" wrapText="1"/>
    </xf>
    <xf numFmtId="0" fontId="16" fillId="0" borderId="41" xfId="0" applyFont="1" applyBorder="1" applyAlignment="1">
      <alignment horizontal="left" vertical="center" wrapText="1"/>
    </xf>
    <xf numFmtId="0" fontId="12" fillId="0" borderId="25"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5" xfId="0" applyFont="1" applyBorder="1" applyAlignment="1">
      <alignment horizontal="center" vertical="center" wrapText="1"/>
    </xf>
    <xf numFmtId="0" fontId="6" fillId="0" borderId="11" xfId="0" applyFont="1" applyBorder="1" applyAlignment="1">
      <alignment horizontal="left" vertical="center" wrapText="1"/>
    </xf>
    <xf numFmtId="0" fontId="15" fillId="0" borderId="11" xfId="0" applyFont="1" applyBorder="1" applyAlignment="1">
      <alignment vertical="center" shrinkToFit="1"/>
    </xf>
    <xf numFmtId="0" fontId="0" fillId="0" borderId="11" xfId="0" applyBorder="1" applyAlignment="1">
      <alignment vertical="center" shrinkToFit="1"/>
    </xf>
    <xf numFmtId="0" fontId="6" fillId="0" borderId="11" xfId="0" applyFont="1" applyBorder="1" applyAlignment="1">
      <alignment horizontal="right" vertical="center" wrapText="1"/>
    </xf>
    <xf numFmtId="0" fontId="25" fillId="0" borderId="0" xfId="0" applyFont="1" applyAlignment="1">
      <alignment horizontal="center" vertical="center"/>
    </xf>
    <xf numFmtId="0" fontId="22" fillId="0" borderId="18" xfId="0" quotePrefix="1" applyFont="1" applyBorder="1" applyAlignment="1">
      <alignment horizontal="center" vertical="center"/>
    </xf>
    <xf numFmtId="49" fontId="22" fillId="0" borderId="18" xfId="0" quotePrefix="1" applyNumberFormat="1" applyFont="1" applyBorder="1" applyAlignment="1">
      <alignment horizontal="center" vertical="center"/>
    </xf>
    <xf numFmtId="0" fontId="22" fillId="0" borderId="18" xfId="0" applyFont="1" applyBorder="1" applyAlignment="1">
      <alignment horizontal="left" vertical="center"/>
    </xf>
    <xf numFmtId="0" fontId="1" fillId="0" borderId="47" xfId="0" applyFont="1" applyBorder="1" applyAlignment="1" applyProtection="1">
      <alignment horizontal="center" vertical="center" wrapText="1" shrinkToFit="1"/>
      <protection locked="0"/>
    </xf>
    <xf numFmtId="0" fontId="1" fillId="0" borderId="49" xfId="0" applyFont="1" applyBorder="1" applyAlignment="1" applyProtection="1">
      <alignment horizontal="center" vertical="center" wrapText="1" shrinkToFit="1"/>
      <protection locked="0"/>
    </xf>
    <xf numFmtId="0" fontId="1" fillId="0" borderId="48" xfId="0" applyFont="1" applyBorder="1" applyAlignment="1" applyProtection="1">
      <alignment horizontal="center" vertical="center" wrapText="1" shrinkToFit="1"/>
      <protection locked="0"/>
    </xf>
    <xf numFmtId="49" fontId="1" fillId="0" borderId="12" xfId="0" applyNumberFormat="1" applyFont="1" applyBorder="1" applyAlignment="1">
      <alignment horizontal="center" vertical="center"/>
    </xf>
    <xf numFmtId="49" fontId="1" fillId="0" borderId="13" xfId="0" applyNumberFormat="1" applyFont="1" applyBorder="1" applyAlignment="1">
      <alignment horizontal="center" vertical="center"/>
    </xf>
    <xf numFmtId="49" fontId="1" fillId="0" borderId="14" xfId="0" applyNumberFormat="1" applyFont="1" applyBorder="1" applyAlignment="1">
      <alignment horizontal="center" vertical="center"/>
    </xf>
    <xf numFmtId="49" fontId="9" fillId="4" borderId="12" xfId="0" applyNumberFormat="1" applyFont="1" applyFill="1" applyBorder="1" applyAlignment="1" applyProtection="1">
      <alignment horizontal="left" vertical="center" wrapText="1"/>
      <protection locked="0"/>
    </xf>
    <xf numFmtId="49" fontId="9" fillId="4" borderId="13" xfId="0" applyNumberFormat="1" applyFont="1" applyFill="1" applyBorder="1" applyAlignment="1" applyProtection="1">
      <alignment horizontal="left" vertical="center" wrapText="1"/>
      <protection locked="0"/>
    </xf>
    <xf numFmtId="49" fontId="9" fillId="4" borderId="14" xfId="0" applyNumberFormat="1" applyFont="1" applyFill="1" applyBorder="1" applyAlignment="1" applyProtection="1">
      <alignment horizontal="left" vertical="center" wrapText="1"/>
      <protection locked="0"/>
    </xf>
  </cellXfs>
  <cellStyles count="1">
    <cellStyle name="標準" xfId="0" builtinId="0"/>
  </cellStyles>
  <dxfs count="51">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游ゴシック"/>
        <scheme val="none"/>
      </font>
      <fill>
        <patternFill patternType="solid">
          <fgColor indexed="64"/>
          <bgColor theme="0" tint="-0.34998626667073579"/>
        </patternFill>
      </fill>
      <alignment vertical="center" textRotation="0" wrapText="1" indent="0" justifyLastLine="0" shrinkToFit="0" readingOrder="0"/>
    </dxf>
    <dxf>
      <border>
        <bottom style="thin">
          <color indexed="64"/>
        </bottom>
      </border>
    </dxf>
    <dxf>
      <font>
        <b/>
        <i val="0"/>
        <strike val="0"/>
        <condense val="0"/>
        <extend val="0"/>
        <outline val="0"/>
        <shadow val="0"/>
        <u val="none"/>
        <vertAlign val="baseline"/>
        <sz val="10"/>
        <color theme="0"/>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theme="0"/>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name val="游ゴシック"/>
        <scheme val="none"/>
      </font>
    </dxf>
    <dxf>
      <border outline="0">
        <bottom style="thin">
          <color indexed="64"/>
        </bottom>
      </border>
    </dxf>
    <dxf>
      <font>
        <b val="0"/>
        <i val="0"/>
        <strike val="0"/>
        <condense val="0"/>
        <extend val="0"/>
        <outline val="0"/>
        <shadow val="0"/>
        <u val="none"/>
        <vertAlign val="baseline"/>
        <sz val="10"/>
        <color theme="0"/>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游ゴシック"/>
        <scheme val="none"/>
      </font>
      <fill>
        <patternFill patternType="solid">
          <fgColor indexed="64"/>
          <bgColor theme="0" tint="-0.34998626667073579"/>
        </patternFill>
      </fill>
      <alignment vertical="center" textRotation="0" wrapText="1" indent="0" justifyLastLine="0" shrinkToFit="0" readingOrder="0"/>
    </dxf>
    <dxf>
      <border>
        <bottom style="thin">
          <color indexed="64"/>
        </bottom>
      </border>
    </dxf>
    <dxf>
      <font>
        <b/>
        <i val="0"/>
        <strike val="0"/>
        <condense val="0"/>
        <extend val="0"/>
        <outline val="0"/>
        <shadow val="0"/>
        <u val="none"/>
        <vertAlign val="baseline"/>
        <sz val="10"/>
        <color theme="0"/>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g"/><Relationship Id="rId4"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87440</xdr:colOff>
          <xdr:row>27</xdr:row>
          <xdr:rowOff>154042</xdr:rowOff>
        </xdr:from>
        <xdr:to>
          <xdr:col>23</xdr:col>
          <xdr:colOff>76257</xdr:colOff>
          <xdr:row>29</xdr:row>
          <xdr:rowOff>0</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3005900" y="5907142"/>
              <a:ext cx="1726177" cy="257438"/>
              <a:chOff x="3219467" y="6696075"/>
              <a:chExt cx="1428734" cy="228600"/>
            </a:xfrm>
          </xdr:grpSpPr>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4419601"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3219467"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28</xdr:row>
          <xdr:rowOff>182880</xdr:rowOff>
        </xdr:from>
        <xdr:to>
          <xdr:col>17</xdr:col>
          <xdr:colOff>7620</xdr:colOff>
          <xdr:row>29</xdr:row>
          <xdr:rowOff>175260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28</xdr:row>
          <xdr:rowOff>182880</xdr:rowOff>
        </xdr:from>
        <xdr:to>
          <xdr:col>12</xdr:col>
          <xdr:colOff>7620</xdr:colOff>
          <xdr:row>29</xdr:row>
          <xdr:rowOff>175260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31</xdr:row>
          <xdr:rowOff>985</xdr:rowOff>
        </xdr:from>
        <xdr:to>
          <xdr:col>23</xdr:col>
          <xdr:colOff>76257</xdr:colOff>
          <xdr:row>31</xdr:row>
          <xdr:rowOff>227943</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005900" y="6577045"/>
              <a:ext cx="1726177" cy="226958"/>
              <a:chOff x="3219467" y="6696075"/>
              <a:chExt cx="1428734" cy="228600"/>
            </a:xfrm>
          </xdr:grpSpPr>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4419601"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3219467"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26</xdr:row>
          <xdr:rowOff>72059</xdr:rowOff>
        </xdr:from>
        <xdr:to>
          <xdr:col>23</xdr:col>
          <xdr:colOff>76200</xdr:colOff>
          <xdr:row>28</xdr:row>
          <xdr:rowOff>13252</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04185" y="5748959"/>
              <a:ext cx="1727835" cy="223133"/>
              <a:chOff x="2943219" y="6178826"/>
              <a:chExt cx="1680132" cy="228600"/>
            </a:xfrm>
          </xdr:grpSpPr>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29</xdr:row>
          <xdr:rowOff>156998</xdr:rowOff>
        </xdr:from>
        <xdr:to>
          <xdr:col>23</xdr:col>
          <xdr:colOff>76257</xdr:colOff>
          <xdr:row>31</xdr:row>
          <xdr:rowOff>2956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005900" y="6321578"/>
              <a:ext cx="1726177" cy="257438"/>
              <a:chOff x="3078307" y="7091198"/>
              <a:chExt cx="1703305" cy="226958"/>
            </a:xfrm>
          </xdr:grpSpPr>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4509081"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3078307" y="7091198"/>
                <a:ext cx="272533"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27</xdr:row>
          <xdr:rowOff>154042</xdr:rowOff>
        </xdr:from>
        <xdr:to>
          <xdr:col>23</xdr:col>
          <xdr:colOff>76257</xdr:colOff>
          <xdr:row>29</xdr:row>
          <xdr:rowOff>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3005900" y="5907142"/>
              <a:ext cx="1726177" cy="257438"/>
              <a:chOff x="3219467" y="6696075"/>
              <a:chExt cx="1428734" cy="228600"/>
            </a:xfrm>
          </xdr:grpSpPr>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4419601"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3219467"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28</xdr:row>
          <xdr:rowOff>182880</xdr:rowOff>
        </xdr:from>
        <xdr:to>
          <xdr:col>18</xdr:col>
          <xdr:colOff>76200</xdr:colOff>
          <xdr:row>29</xdr:row>
          <xdr:rowOff>198120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28</xdr:row>
          <xdr:rowOff>182880</xdr:rowOff>
        </xdr:from>
        <xdr:to>
          <xdr:col>13</xdr:col>
          <xdr:colOff>76200</xdr:colOff>
          <xdr:row>29</xdr:row>
          <xdr:rowOff>198120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31</xdr:row>
          <xdr:rowOff>985</xdr:rowOff>
        </xdr:from>
        <xdr:to>
          <xdr:col>23</xdr:col>
          <xdr:colOff>76257</xdr:colOff>
          <xdr:row>31</xdr:row>
          <xdr:rowOff>227943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005900" y="6577045"/>
              <a:ext cx="1726177" cy="226958"/>
              <a:chOff x="3219467" y="6696075"/>
              <a:chExt cx="1428734" cy="228600"/>
            </a:xfrm>
          </xdr:grpSpPr>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4419601"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3219467"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26</xdr:row>
          <xdr:rowOff>72059</xdr:rowOff>
        </xdr:from>
        <xdr:to>
          <xdr:col>23</xdr:col>
          <xdr:colOff>76200</xdr:colOff>
          <xdr:row>28</xdr:row>
          <xdr:rowOff>13252</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004185" y="5748959"/>
              <a:ext cx="1727835" cy="223133"/>
              <a:chOff x="2943219" y="6178826"/>
              <a:chExt cx="1680132" cy="228600"/>
            </a:xfrm>
          </xdr:grpSpPr>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29</xdr:row>
          <xdr:rowOff>156998</xdr:rowOff>
        </xdr:from>
        <xdr:to>
          <xdr:col>23</xdr:col>
          <xdr:colOff>76257</xdr:colOff>
          <xdr:row>31</xdr:row>
          <xdr:rowOff>2956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3005900" y="6321578"/>
              <a:ext cx="1726177" cy="257438"/>
              <a:chOff x="3078307" y="7091198"/>
              <a:chExt cx="1703305" cy="226958"/>
            </a:xfrm>
          </xdr:grpSpPr>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4509081"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3078307" y="7091198"/>
                <a:ext cx="272533"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27</xdr:row>
          <xdr:rowOff>154042</xdr:rowOff>
        </xdr:from>
        <xdr:to>
          <xdr:col>23</xdr:col>
          <xdr:colOff>76257</xdr:colOff>
          <xdr:row>29</xdr:row>
          <xdr:rowOff>0</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005900" y="5907142"/>
              <a:ext cx="1726177" cy="257438"/>
              <a:chOff x="3219467" y="6696075"/>
              <a:chExt cx="1428734" cy="228600"/>
            </a:xfrm>
          </xdr:grpSpPr>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4419601"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3219467"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28</xdr:row>
          <xdr:rowOff>182880</xdr:rowOff>
        </xdr:from>
        <xdr:to>
          <xdr:col>18</xdr:col>
          <xdr:colOff>76200</xdr:colOff>
          <xdr:row>29</xdr:row>
          <xdr:rowOff>198120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28</xdr:row>
          <xdr:rowOff>182880</xdr:rowOff>
        </xdr:from>
        <xdr:to>
          <xdr:col>13</xdr:col>
          <xdr:colOff>76200</xdr:colOff>
          <xdr:row>29</xdr:row>
          <xdr:rowOff>198120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31</xdr:row>
          <xdr:rowOff>985</xdr:rowOff>
        </xdr:from>
        <xdr:to>
          <xdr:col>23</xdr:col>
          <xdr:colOff>76257</xdr:colOff>
          <xdr:row>31</xdr:row>
          <xdr:rowOff>227943</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005900" y="6577045"/>
              <a:ext cx="1726177" cy="226958"/>
              <a:chOff x="3219467" y="6696075"/>
              <a:chExt cx="1428734" cy="228600"/>
            </a:xfrm>
          </xdr:grpSpPr>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4419601"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7" name="Check Box 61" hidden="1">
                <a:extLst>
                  <a:ext uri="{63B3BB69-23CF-44E3-9099-C40C66FF867C}">
                    <a14:compatExt spid="_x0000_s29757"/>
                  </a:ext>
                  <a:ext uri="{FF2B5EF4-FFF2-40B4-BE49-F238E27FC236}">
                    <a16:creationId xmlns:a16="http://schemas.microsoft.com/office/drawing/2014/main" id="{00000000-0008-0000-0000-00003D740000}"/>
                  </a:ext>
                </a:extLst>
              </xdr:cNvPr>
              <xdr:cNvSpPr/>
            </xdr:nvSpPr>
            <xdr:spPr bwMode="auto">
              <a:xfrm>
                <a:off x="3219467"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26</xdr:row>
          <xdr:rowOff>72059</xdr:rowOff>
        </xdr:from>
        <xdr:to>
          <xdr:col>23</xdr:col>
          <xdr:colOff>76200</xdr:colOff>
          <xdr:row>28</xdr:row>
          <xdr:rowOff>13252</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004185" y="5748959"/>
              <a:ext cx="1727835" cy="223133"/>
              <a:chOff x="2943219" y="6178826"/>
              <a:chExt cx="1680132" cy="228600"/>
            </a:xfrm>
          </xdr:grpSpPr>
          <xdr:sp macro="" textlink="">
            <xdr:nvSpPr>
              <xdr:cNvPr id="29758" name="Check Box 62" hidden="1">
                <a:extLst>
                  <a:ext uri="{63B3BB69-23CF-44E3-9099-C40C66FF867C}">
                    <a14:compatExt spid="_x0000_s29758"/>
                  </a:ext>
                  <a:ext uri="{FF2B5EF4-FFF2-40B4-BE49-F238E27FC236}">
                    <a16:creationId xmlns:a16="http://schemas.microsoft.com/office/drawing/2014/main" id="{00000000-0008-0000-0000-00003E74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9" name="Check Box 63" hidden="1">
                <a:extLst>
                  <a:ext uri="{63B3BB69-23CF-44E3-9099-C40C66FF867C}">
                    <a14:compatExt spid="_x0000_s29759"/>
                  </a:ext>
                  <a:ext uri="{FF2B5EF4-FFF2-40B4-BE49-F238E27FC236}">
                    <a16:creationId xmlns:a16="http://schemas.microsoft.com/office/drawing/2014/main" id="{00000000-0008-0000-0000-00003F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60" name="Check Box 64" hidden="1">
                <a:extLst>
                  <a:ext uri="{63B3BB69-23CF-44E3-9099-C40C66FF867C}">
                    <a14:compatExt spid="_x0000_s29760"/>
                  </a:ext>
                  <a:ext uri="{FF2B5EF4-FFF2-40B4-BE49-F238E27FC236}">
                    <a16:creationId xmlns:a16="http://schemas.microsoft.com/office/drawing/2014/main" id="{00000000-0008-0000-0000-00004074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29</xdr:row>
          <xdr:rowOff>156998</xdr:rowOff>
        </xdr:from>
        <xdr:to>
          <xdr:col>23</xdr:col>
          <xdr:colOff>76257</xdr:colOff>
          <xdr:row>31</xdr:row>
          <xdr:rowOff>2956</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3005900" y="6321578"/>
              <a:ext cx="1726177" cy="257438"/>
              <a:chOff x="3078307" y="7091198"/>
              <a:chExt cx="1703305" cy="226958"/>
            </a:xfrm>
          </xdr:grpSpPr>
          <xdr:sp macro="" textlink="">
            <xdr:nvSpPr>
              <xdr:cNvPr id="29761" name="Check Box 65" hidden="1">
                <a:extLst>
                  <a:ext uri="{63B3BB69-23CF-44E3-9099-C40C66FF867C}">
                    <a14:compatExt spid="_x0000_s29761"/>
                  </a:ext>
                  <a:ext uri="{FF2B5EF4-FFF2-40B4-BE49-F238E27FC236}">
                    <a16:creationId xmlns:a16="http://schemas.microsoft.com/office/drawing/2014/main" id="{00000000-0008-0000-0000-000041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62" name="Check Box 66" hidden="1">
                <a:extLst>
                  <a:ext uri="{63B3BB69-23CF-44E3-9099-C40C66FF867C}">
                    <a14:compatExt spid="_x0000_s29762"/>
                  </a:ext>
                  <a:ext uri="{FF2B5EF4-FFF2-40B4-BE49-F238E27FC236}">
                    <a16:creationId xmlns:a16="http://schemas.microsoft.com/office/drawing/2014/main" id="{00000000-0008-0000-0000-000042740000}"/>
                  </a:ext>
                </a:extLst>
              </xdr:cNvPr>
              <xdr:cNvSpPr/>
            </xdr:nvSpPr>
            <xdr:spPr bwMode="auto">
              <a:xfrm>
                <a:off x="4509081"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63" name="Check Box 67" hidden="1">
                <a:extLst>
                  <a:ext uri="{63B3BB69-23CF-44E3-9099-C40C66FF867C}">
                    <a14:compatExt spid="_x0000_s29763"/>
                  </a:ext>
                  <a:ext uri="{FF2B5EF4-FFF2-40B4-BE49-F238E27FC236}">
                    <a16:creationId xmlns:a16="http://schemas.microsoft.com/office/drawing/2014/main" id="{00000000-0008-0000-0000-000043740000}"/>
                  </a:ext>
                </a:extLst>
              </xdr:cNvPr>
              <xdr:cNvSpPr/>
            </xdr:nvSpPr>
            <xdr:spPr bwMode="auto">
              <a:xfrm>
                <a:off x="3078307" y="7091198"/>
                <a:ext cx="272533"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23</xdr:row>
          <xdr:rowOff>91440</xdr:rowOff>
        </xdr:from>
        <xdr:to>
          <xdr:col>2</xdr:col>
          <xdr:colOff>175260</xdr:colOff>
          <xdr:row>25</xdr:row>
          <xdr:rowOff>22860</xdr:rowOff>
        </xdr:to>
        <xdr:sp macro="" textlink="">
          <xdr:nvSpPr>
            <xdr:cNvPr id="29778" name="Check Box 82" hidden="1">
              <a:extLst>
                <a:ext uri="{63B3BB69-23CF-44E3-9099-C40C66FF867C}">
                  <a14:compatExt spid="_x0000_s29778"/>
                </a:ext>
                <a:ext uri="{FF2B5EF4-FFF2-40B4-BE49-F238E27FC236}">
                  <a16:creationId xmlns:a16="http://schemas.microsoft.com/office/drawing/2014/main" id="{00000000-0008-0000-0000-00005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24</xdr:row>
          <xdr:rowOff>175260</xdr:rowOff>
        </xdr:from>
        <xdr:to>
          <xdr:col>2</xdr:col>
          <xdr:colOff>167640</xdr:colOff>
          <xdr:row>26</xdr:row>
          <xdr:rowOff>15240</xdr:rowOff>
        </xdr:to>
        <xdr:sp macro="" textlink="">
          <xdr:nvSpPr>
            <xdr:cNvPr id="29779" name="Check Box 83" hidden="1">
              <a:extLst>
                <a:ext uri="{63B3BB69-23CF-44E3-9099-C40C66FF867C}">
                  <a14:compatExt spid="_x0000_s29779"/>
                </a:ext>
                <a:ext uri="{FF2B5EF4-FFF2-40B4-BE49-F238E27FC236}">
                  <a16:creationId xmlns:a16="http://schemas.microsoft.com/office/drawing/2014/main" id="{00000000-0008-0000-0000-00005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36</xdr:row>
          <xdr:rowOff>22860</xdr:rowOff>
        </xdr:from>
        <xdr:to>
          <xdr:col>6</xdr:col>
          <xdr:colOff>198120</xdr:colOff>
          <xdr:row>37</xdr:row>
          <xdr:rowOff>0</xdr:rowOff>
        </xdr:to>
        <xdr:sp macro="" textlink="">
          <xdr:nvSpPr>
            <xdr:cNvPr id="29781" name="Check Box 85" hidden="1">
              <a:extLst>
                <a:ext uri="{63B3BB69-23CF-44E3-9099-C40C66FF867C}">
                  <a14:compatExt spid="_x0000_s29781"/>
                </a:ext>
                <a:ext uri="{FF2B5EF4-FFF2-40B4-BE49-F238E27FC236}">
                  <a16:creationId xmlns:a16="http://schemas.microsoft.com/office/drawing/2014/main" id="{00000000-0008-0000-0000-00005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37</xdr:row>
          <xdr:rowOff>358140</xdr:rowOff>
        </xdr:from>
        <xdr:to>
          <xdr:col>6</xdr:col>
          <xdr:colOff>198120</xdr:colOff>
          <xdr:row>37</xdr:row>
          <xdr:rowOff>579120</xdr:rowOff>
        </xdr:to>
        <xdr:sp macro="" textlink="">
          <xdr:nvSpPr>
            <xdr:cNvPr id="29782" name="Check Box 86" hidden="1">
              <a:extLst>
                <a:ext uri="{63B3BB69-23CF-44E3-9099-C40C66FF867C}">
                  <a14:compatExt spid="_x0000_s29782"/>
                </a:ext>
                <a:ext uri="{FF2B5EF4-FFF2-40B4-BE49-F238E27FC236}">
                  <a16:creationId xmlns:a16="http://schemas.microsoft.com/office/drawing/2014/main" id="{00000000-0008-0000-0000-00005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38</xdr:row>
          <xdr:rowOff>7620</xdr:rowOff>
        </xdr:from>
        <xdr:to>
          <xdr:col>6</xdr:col>
          <xdr:colOff>198120</xdr:colOff>
          <xdr:row>38</xdr:row>
          <xdr:rowOff>228600</xdr:rowOff>
        </xdr:to>
        <xdr:sp macro="" textlink="">
          <xdr:nvSpPr>
            <xdr:cNvPr id="29783" name="Check Box 87" hidden="1">
              <a:extLst>
                <a:ext uri="{63B3BB69-23CF-44E3-9099-C40C66FF867C}">
                  <a14:compatExt spid="_x0000_s29783"/>
                </a:ext>
                <a:ext uri="{FF2B5EF4-FFF2-40B4-BE49-F238E27FC236}">
                  <a16:creationId xmlns:a16="http://schemas.microsoft.com/office/drawing/2014/main" id="{00000000-0008-0000-0000-00005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xdr:colOff>
          <xdr:row>39</xdr:row>
          <xdr:rowOff>15240</xdr:rowOff>
        </xdr:from>
        <xdr:to>
          <xdr:col>6</xdr:col>
          <xdr:colOff>205740</xdr:colOff>
          <xdr:row>39</xdr:row>
          <xdr:rowOff>236220</xdr:rowOff>
        </xdr:to>
        <xdr:sp macro="" textlink="">
          <xdr:nvSpPr>
            <xdr:cNvPr id="29784" name="Check Box 88" hidden="1">
              <a:extLst>
                <a:ext uri="{63B3BB69-23CF-44E3-9099-C40C66FF867C}">
                  <a14:compatExt spid="_x0000_s29784"/>
                </a:ext>
                <a:ext uri="{FF2B5EF4-FFF2-40B4-BE49-F238E27FC236}">
                  <a16:creationId xmlns:a16="http://schemas.microsoft.com/office/drawing/2014/main" id="{00000000-0008-0000-0000-00005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99060</xdr:colOff>
      <xdr:row>5</xdr:row>
      <xdr:rowOff>136069</xdr:rowOff>
    </xdr:from>
    <xdr:to>
      <xdr:col>4</xdr:col>
      <xdr:colOff>308066</xdr:colOff>
      <xdr:row>5</xdr:row>
      <xdr:rowOff>312419</xdr:rowOff>
    </xdr:to>
    <xdr:sp macro="" textlink="">
      <xdr:nvSpPr>
        <xdr:cNvPr id="4" name="矢印: 上向き折線 3">
          <a:extLst>
            <a:ext uri="{FF2B5EF4-FFF2-40B4-BE49-F238E27FC236}">
              <a16:creationId xmlns:a16="http://schemas.microsoft.com/office/drawing/2014/main" id="{00000000-0008-0000-0100-000004000000}"/>
            </a:ext>
          </a:extLst>
        </xdr:cNvPr>
        <xdr:cNvSpPr/>
      </xdr:nvSpPr>
      <xdr:spPr>
        <a:xfrm flipH="1" flipV="1">
          <a:off x="3307080" y="1469569"/>
          <a:ext cx="209006" cy="176350"/>
        </a:xfrm>
        <a:prstGeom prst="bentUp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647700</xdr:colOff>
      <xdr:row>0</xdr:row>
      <xdr:rowOff>198120</xdr:rowOff>
    </xdr:from>
    <xdr:to>
      <xdr:col>1</xdr:col>
      <xdr:colOff>990600</xdr:colOff>
      <xdr:row>0</xdr:row>
      <xdr:rowOff>365760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83920" y="198120"/>
          <a:ext cx="342900" cy="16764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4</xdr:row>
      <xdr:rowOff>53340</xdr:rowOff>
    </xdr:from>
    <xdr:to>
      <xdr:col>1</xdr:col>
      <xdr:colOff>987425</xdr:colOff>
      <xdr:row>4</xdr:row>
      <xdr:rowOff>365761</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500" t="36156" r="4464" b="53095"/>
        <a:stretch/>
      </xdr:blipFill>
      <xdr:spPr>
        <a:xfrm>
          <a:off x="400050" y="2186940"/>
          <a:ext cx="892175" cy="312421"/>
        </a:xfrm>
        <a:prstGeom prst="rect">
          <a:avLst/>
        </a:prstGeom>
      </xdr:spPr>
    </xdr:pic>
    <xdr:clientData/>
  </xdr:twoCellAnchor>
  <xdr:twoCellAnchor editAs="oneCell">
    <xdr:from>
      <xdr:col>1</xdr:col>
      <xdr:colOff>95250</xdr:colOff>
      <xdr:row>5</xdr:row>
      <xdr:rowOff>76200</xdr:rowOff>
    </xdr:from>
    <xdr:to>
      <xdr:col>1</xdr:col>
      <xdr:colOff>847725</xdr:colOff>
      <xdr:row>5</xdr:row>
      <xdr:rowOff>371475</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607" t="69055" r="17857" b="20847"/>
        <a:stretch/>
      </xdr:blipFill>
      <xdr:spPr>
        <a:xfrm>
          <a:off x="409575" y="3371850"/>
          <a:ext cx="752475" cy="295275"/>
        </a:xfrm>
        <a:prstGeom prst="rect">
          <a:avLst/>
        </a:prstGeom>
      </xdr:spPr>
    </xdr:pic>
    <xdr:clientData/>
  </xdr:twoCellAnchor>
  <xdr:twoCellAnchor editAs="oneCell">
    <xdr:from>
      <xdr:col>1</xdr:col>
      <xdr:colOff>118110</xdr:colOff>
      <xdr:row>6</xdr:row>
      <xdr:rowOff>266700</xdr:rowOff>
    </xdr:from>
    <xdr:to>
      <xdr:col>1</xdr:col>
      <xdr:colOff>861060</xdr:colOff>
      <xdr:row>6</xdr:row>
      <xdr:rowOff>571500</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607" t="85016" r="18751" b="4560"/>
        <a:stretch/>
      </xdr:blipFill>
      <xdr:spPr>
        <a:xfrm>
          <a:off x="422910" y="4312920"/>
          <a:ext cx="742950" cy="304800"/>
        </a:xfrm>
        <a:prstGeom prst="rect">
          <a:avLst/>
        </a:prstGeom>
      </xdr:spPr>
    </xdr:pic>
    <xdr:clientData/>
  </xdr:twoCellAnchor>
  <xdr:twoCellAnchor editAs="oneCell">
    <xdr:from>
      <xdr:col>1</xdr:col>
      <xdr:colOff>144780</xdr:colOff>
      <xdr:row>2</xdr:row>
      <xdr:rowOff>121920</xdr:rowOff>
    </xdr:from>
    <xdr:to>
      <xdr:col>1</xdr:col>
      <xdr:colOff>891540</xdr:colOff>
      <xdr:row>2</xdr:row>
      <xdr:rowOff>375537</xdr:rowOff>
    </xdr:to>
    <xdr:pic>
      <xdr:nvPicPr>
        <xdr:cNvPr id="11" name="図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9580" y="731520"/>
          <a:ext cx="746760" cy="253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129540</xdr:colOff>
      <xdr:row>3</xdr:row>
      <xdr:rowOff>137160</xdr:rowOff>
    </xdr:from>
    <xdr:to>
      <xdr:col>1</xdr:col>
      <xdr:colOff>924098</xdr:colOff>
      <xdr:row>3</xdr:row>
      <xdr:rowOff>373380</xdr:rowOff>
    </xdr:to>
    <xdr:pic>
      <xdr:nvPicPr>
        <xdr:cNvPr id="15" name="図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4340" y="1508760"/>
          <a:ext cx="794558" cy="236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114300</xdr:colOff>
      <xdr:row>4</xdr:row>
      <xdr:rowOff>76200</xdr:rowOff>
    </xdr:from>
    <xdr:to>
      <xdr:col>1</xdr:col>
      <xdr:colOff>815340</xdr:colOff>
      <xdr:row>4</xdr:row>
      <xdr:rowOff>327660</xdr:rowOff>
    </xdr:to>
    <xdr:pic>
      <xdr:nvPicPr>
        <xdr:cNvPr id="18" name="図 17">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9100" y="2209800"/>
          <a:ext cx="701040" cy="251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87440</xdr:colOff>
          <xdr:row>27</xdr:row>
          <xdr:rowOff>154042</xdr:rowOff>
        </xdr:from>
        <xdr:to>
          <xdr:col>23</xdr:col>
          <xdr:colOff>76257</xdr:colOff>
          <xdr:row>29</xdr:row>
          <xdr:rowOff>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990660" y="6021442"/>
              <a:ext cx="1726177" cy="257438"/>
              <a:chOff x="3219469" y="6696075"/>
              <a:chExt cx="1428730" cy="228600"/>
            </a:xfrm>
          </xdr:grpSpPr>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300-0000086C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300-0000096C0000}"/>
                  </a:ext>
                </a:extLst>
              </xdr:cNvPr>
              <xdr:cNvSpPr/>
            </xdr:nvSpPr>
            <xdr:spPr bwMode="auto">
              <a:xfrm>
                <a:off x="4419599"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300-00000A6C0000}"/>
                  </a:ext>
                </a:extLst>
              </xdr:cNvPr>
              <xdr:cNvSpPr/>
            </xdr:nvSpPr>
            <xdr:spPr bwMode="auto">
              <a:xfrm>
                <a:off x="3219469"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28</xdr:row>
          <xdr:rowOff>182880</xdr:rowOff>
        </xdr:from>
        <xdr:to>
          <xdr:col>18</xdr:col>
          <xdr:colOff>76200</xdr:colOff>
          <xdr:row>29</xdr:row>
          <xdr:rowOff>198120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3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28</xdr:row>
          <xdr:rowOff>182880</xdr:rowOff>
        </xdr:from>
        <xdr:to>
          <xdr:col>13</xdr:col>
          <xdr:colOff>76200</xdr:colOff>
          <xdr:row>29</xdr:row>
          <xdr:rowOff>198120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3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31</xdr:row>
          <xdr:rowOff>985</xdr:rowOff>
        </xdr:from>
        <xdr:to>
          <xdr:col>23</xdr:col>
          <xdr:colOff>76257</xdr:colOff>
          <xdr:row>31</xdr:row>
          <xdr:rowOff>227943</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2990660" y="6691345"/>
              <a:ext cx="1726177" cy="226958"/>
              <a:chOff x="3219469" y="6696075"/>
              <a:chExt cx="1428730" cy="228600"/>
            </a:xfrm>
          </xdr:grpSpPr>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300-00000D6C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300-00000E6C0000}"/>
                  </a:ext>
                </a:extLst>
              </xdr:cNvPr>
              <xdr:cNvSpPr/>
            </xdr:nvSpPr>
            <xdr:spPr bwMode="auto">
              <a:xfrm>
                <a:off x="4419599"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300-00000F6C0000}"/>
                  </a:ext>
                </a:extLst>
              </xdr:cNvPr>
              <xdr:cNvSpPr/>
            </xdr:nvSpPr>
            <xdr:spPr bwMode="auto">
              <a:xfrm>
                <a:off x="3219469"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26</xdr:row>
          <xdr:rowOff>72059</xdr:rowOff>
        </xdr:from>
        <xdr:to>
          <xdr:col>23</xdr:col>
          <xdr:colOff>76200</xdr:colOff>
          <xdr:row>28</xdr:row>
          <xdr:rowOff>13252</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2988945" y="5863259"/>
              <a:ext cx="1727835" cy="223133"/>
              <a:chOff x="2943219" y="6178826"/>
              <a:chExt cx="1680132" cy="228600"/>
            </a:xfrm>
          </xdr:grpSpPr>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300-0000106C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300-0000116C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300-0000126C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29</xdr:row>
          <xdr:rowOff>156998</xdr:rowOff>
        </xdr:from>
        <xdr:to>
          <xdr:col>23</xdr:col>
          <xdr:colOff>76257</xdr:colOff>
          <xdr:row>31</xdr:row>
          <xdr:rowOff>2956</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2990660" y="6435878"/>
              <a:ext cx="1726177" cy="257438"/>
              <a:chOff x="3078315" y="7091198"/>
              <a:chExt cx="1703290" cy="226958"/>
            </a:xfrm>
          </xdr:grpSpPr>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300-0000136C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300-0000146C0000}"/>
                  </a:ext>
                </a:extLst>
              </xdr:cNvPr>
              <xdr:cNvSpPr/>
            </xdr:nvSpPr>
            <xdr:spPr bwMode="auto">
              <a:xfrm>
                <a:off x="4509077" y="7091198"/>
                <a:ext cx="272528"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300-0000156C0000}"/>
                  </a:ext>
                </a:extLst>
              </xdr:cNvPr>
              <xdr:cNvSpPr/>
            </xdr:nvSpPr>
            <xdr:spPr bwMode="auto">
              <a:xfrm>
                <a:off x="3078315" y="7091198"/>
                <a:ext cx="272534"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8</xdr:col>
      <xdr:colOff>68580</xdr:colOff>
      <xdr:row>0</xdr:row>
      <xdr:rowOff>7620</xdr:rowOff>
    </xdr:from>
    <xdr:to>
      <xdr:col>15</xdr:col>
      <xdr:colOff>99060</xdr:colOff>
      <xdr:row>2</xdr:row>
      <xdr:rowOff>15240</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2514600" y="7620"/>
          <a:ext cx="1066800" cy="32766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300" b="1"/>
            <a:t>記入例１</a:t>
          </a:r>
        </a:p>
      </xdr:txBody>
    </xdr:sp>
    <xdr:clientData/>
  </xdr:twoCellAnchor>
  <mc:AlternateContent xmlns:mc="http://schemas.openxmlformats.org/markup-compatibility/2006">
    <mc:Choice xmlns:a14="http://schemas.microsoft.com/office/drawing/2010/main" Requires="a14">
      <xdr:twoCellAnchor editAs="oneCell">
        <xdr:from>
          <xdr:col>1</xdr:col>
          <xdr:colOff>213360</xdr:colOff>
          <xdr:row>24</xdr:row>
          <xdr:rowOff>0</xdr:rowOff>
        </xdr:from>
        <xdr:to>
          <xdr:col>2</xdr:col>
          <xdr:colOff>175260</xdr:colOff>
          <xdr:row>25</xdr:row>
          <xdr:rowOff>30480</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03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24</xdr:row>
          <xdr:rowOff>182880</xdr:rowOff>
        </xdr:from>
        <xdr:to>
          <xdr:col>2</xdr:col>
          <xdr:colOff>175260</xdr:colOff>
          <xdr:row>26</xdr:row>
          <xdr:rowOff>22860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03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243840</xdr:colOff>
          <xdr:row>36</xdr:row>
          <xdr:rowOff>7620</xdr:rowOff>
        </xdr:from>
        <xdr:to>
          <xdr:col>6</xdr:col>
          <xdr:colOff>175260</xdr:colOff>
          <xdr:row>37</xdr:row>
          <xdr:rowOff>0</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03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243840</xdr:colOff>
          <xdr:row>37</xdr:row>
          <xdr:rowOff>236220</xdr:rowOff>
        </xdr:from>
        <xdr:to>
          <xdr:col>6</xdr:col>
          <xdr:colOff>175260</xdr:colOff>
          <xdr:row>37</xdr:row>
          <xdr:rowOff>457200</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03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38</xdr:row>
          <xdr:rowOff>30480</xdr:rowOff>
        </xdr:from>
        <xdr:to>
          <xdr:col>6</xdr:col>
          <xdr:colOff>182880</xdr:colOff>
          <xdr:row>39</xdr:row>
          <xdr:rowOff>7620</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03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39</xdr:row>
          <xdr:rowOff>30480</xdr:rowOff>
        </xdr:from>
        <xdr:to>
          <xdr:col>6</xdr:col>
          <xdr:colOff>182880</xdr:colOff>
          <xdr:row>39</xdr:row>
          <xdr:rowOff>251460</xdr:rowOff>
        </xdr:to>
        <xdr:sp macro="" textlink="">
          <xdr:nvSpPr>
            <xdr:cNvPr id="27684" name="Check Box 36" hidden="1">
              <a:extLst>
                <a:ext uri="{63B3BB69-23CF-44E3-9099-C40C66FF867C}">
                  <a14:compatExt spid="_x0000_s27684"/>
                </a:ext>
                <a:ext uri="{FF2B5EF4-FFF2-40B4-BE49-F238E27FC236}">
                  <a16:creationId xmlns:a16="http://schemas.microsoft.com/office/drawing/2014/main" id="{00000000-0008-0000-03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xdr:col>
      <xdr:colOff>156252</xdr:colOff>
      <xdr:row>5</xdr:row>
      <xdr:rowOff>189410</xdr:rowOff>
    </xdr:from>
    <xdr:to>
      <xdr:col>4</xdr:col>
      <xdr:colOff>247106</xdr:colOff>
      <xdr:row>5</xdr:row>
      <xdr:rowOff>286019</xdr:rowOff>
    </xdr:to>
    <xdr:sp macro="" textlink="">
      <xdr:nvSpPr>
        <xdr:cNvPr id="2" name="矢印: 上向き折線 1">
          <a:extLst>
            <a:ext uri="{FF2B5EF4-FFF2-40B4-BE49-F238E27FC236}">
              <a16:creationId xmlns:a16="http://schemas.microsoft.com/office/drawing/2014/main" id="{00000000-0008-0000-0400-000002000000}"/>
            </a:ext>
          </a:extLst>
        </xdr:cNvPr>
        <xdr:cNvSpPr/>
      </xdr:nvSpPr>
      <xdr:spPr>
        <a:xfrm flipH="1" flipV="1">
          <a:off x="3364272" y="1492430"/>
          <a:ext cx="90854" cy="96609"/>
        </a:xfrm>
        <a:prstGeom prst="bentUp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647700</xdr:colOff>
      <xdr:row>0</xdr:row>
      <xdr:rowOff>182880</xdr:rowOff>
    </xdr:from>
    <xdr:to>
      <xdr:col>1</xdr:col>
      <xdr:colOff>1001299</xdr:colOff>
      <xdr:row>0</xdr:row>
      <xdr:rowOff>359679</xdr:rowOff>
    </xdr:to>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883920" y="182880"/>
          <a:ext cx="353599" cy="176799"/>
        </a:xfrm>
        <a:prstGeom prst="rect">
          <a:avLst/>
        </a:prstGeom>
      </xdr:spPr>
    </xdr:pic>
    <xdr:clientData/>
  </xdr:twoCellAnchor>
  <xdr:twoCellAnchor>
    <xdr:from>
      <xdr:col>0</xdr:col>
      <xdr:colOff>114300</xdr:colOff>
      <xdr:row>1</xdr:row>
      <xdr:rowOff>45720</xdr:rowOff>
    </xdr:from>
    <xdr:to>
      <xdr:col>1</xdr:col>
      <xdr:colOff>944880</xdr:colOff>
      <xdr:row>2</xdr:row>
      <xdr:rowOff>83820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14300" y="579120"/>
          <a:ext cx="1066800" cy="32766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300" b="1"/>
            <a:t>記入例２</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サービス種別リスト363" displayName="サービス種別リスト363" ref="N8:Q22" totalsRowShown="0" headerRowDxfId="50" dataDxfId="48" headerRowBorderDxfId="49" tableBorderDxfId="47" totalsRowBorderDxfId="46">
  <autoFilter ref="N8:Q22" xr:uid="{00000000-0009-0000-0100-000002000000}"/>
  <tableColumns count="4">
    <tableColumn id="1" xr3:uid="{00000000-0010-0000-0000-000001000000}" name="入所系事業所" dataDxfId="45"/>
    <tableColumn id="2" xr3:uid="{00000000-0010-0000-0000-000002000000}" name="通所系障がい者事業所" dataDxfId="44"/>
    <tableColumn id="3" xr3:uid="{00000000-0010-0000-0000-000003000000}" name="通所系障がい児事業所" dataDxfId="43"/>
    <tableColumn id="4" xr3:uid="{00000000-0010-0000-0000-000004000000}" name="訪問系事業所" dataDxfId="42"/>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テーブル485" displayName="テーブル485" ref="T8:Y12" totalsRowShown="0" headerRowDxfId="41" dataDxfId="39" headerRowBorderDxfId="40" tableBorderDxfId="38" totalsRowBorderDxfId="37">
  <autoFilter ref="T8:Y12" xr:uid="{00000000-0009-0000-0100-000004000000}"/>
  <tableColumns count="6">
    <tableColumn id="1" xr3:uid="{00000000-0010-0000-0100-000001000000}" name="分類番号" dataDxfId="36"/>
    <tableColumn id="2" xr3:uid="{00000000-0010-0000-0100-000002000000}" name="分類" dataDxfId="35"/>
    <tableColumn id="3" xr3:uid="{00000000-0010-0000-0100-000003000000}" name="列1" dataDxfId="34"/>
    <tableColumn id="4" xr3:uid="{00000000-0010-0000-0100-000004000000}" name="支援金1" dataDxfId="33"/>
    <tableColumn id="5" xr3:uid="{00000000-0010-0000-0100-000005000000}" name="支援金2" dataDxfId="32"/>
    <tableColumn id="6" xr3:uid="{00000000-0010-0000-0100-000006000000}" name="列2" dataDxfId="31"/>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テーブル48" displayName="テーブル48" ref="T8:Y12" totalsRowShown="0" headerRowDxfId="30" headerRowBorderDxfId="29" tableBorderDxfId="28" totalsRowBorderDxfId="27">
  <autoFilter ref="T8:Y12" xr:uid="{00000000-0009-0000-0100-000007000000}"/>
  <tableColumns count="6">
    <tableColumn id="1" xr3:uid="{00000000-0010-0000-0200-000001000000}" name="分類番号" dataDxfId="26"/>
    <tableColumn id="2" xr3:uid="{00000000-0010-0000-0200-000002000000}" name="分類" dataDxfId="25"/>
    <tableColumn id="3" xr3:uid="{00000000-0010-0000-0200-000003000000}" name="列1" dataDxfId="24"/>
    <tableColumn id="4" xr3:uid="{00000000-0010-0000-0200-000004000000}" name="支援金1" dataDxfId="23"/>
    <tableColumn id="5" xr3:uid="{00000000-0010-0000-0200-000005000000}" name="支援金2" dataDxfId="22"/>
    <tableColumn id="6" xr3:uid="{00000000-0010-0000-0200-000006000000}" name="列2" dataDxfId="21"/>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サービス種別リスト3634" displayName="サービス種別リスト3634" ref="N8:Q22" totalsRowShown="0" headerRowDxfId="20" dataDxfId="18" headerRowBorderDxfId="19" tableBorderDxfId="17" totalsRowBorderDxfId="16">
  <autoFilter ref="N8:Q22" xr:uid="{00000000-0009-0000-0100-000003000000}"/>
  <tableColumns count="4">
    <tableColumn id="1" xr3:uid="{00000000-0010-0000-0300-000001000000}" name="入所系事業所" dataDxfId="15"/>
    <tableColumn id="2" xr3:uid="{00000000-0010-0000-0300-000002000000}" name="通所系障がい者事業所" dataDxfId="14"/>
    <tableColumn id="3" xr3:uid="{00000000-0010-0000-0300-000003000000}" name="通所系障がい児事業所" dataDxfId="13"/>
    <tableColumn id="4" xr3:uid="{00000000-0010-0000-0300-000004000000}" name="訪問系事業所" dataDxfId="12"/>
  </tableColumns>
  <tableStyleInfo name="TableStyleLight1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3" Type="http://schemas.openxmlformats.org/officeDocument/2006/relationships/vmlDrawing" Target="../drawings/vmlDrawing3.vml"/><Relationship Id="rId21" Type="http://schemas.openxmlformats.org/officeDocument/2006/relationships/ctrlProp" Target="../ctrlProps/ctrlProp66.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 Type="http://schemas.openxmlformats.org/officeDocument/2006/relationships/drawing" Target="../drawings/drawing4.xml"/><Relationship Id="rId16" Type="http://schemas.openxmlformats.org/officeDocument/2006/relationships/ctrlProp" Target="../ctrlProps/ctrlProp61.xml"/><Relationship Id="rId20" Type="http://schemas.openxmlformats.org/officeDocument/2006/relationships/ctrlProp" Target="../ctrlProps/ctrlProp65.xml"/><Relationship Id="rId1" Type="http://schemas.openxmlformats.org/officeDocument/2006/relationships/printerSettings" Target="../printerSettings/printerSettings4.bin"/><Relationship Id="rId6" Type="http://schemas.openxmlformats.org/officeDocument/2006/relationships/ctrlProp" Target="../ctrlProps/ctrlProp51.xml"/><Relationship Id="rId11" Type="http://schemas.openxmlformats.org/officeDocument/2006/relationships/ctrlProp" Target="../ctrlProps/ctrlProp56.xml"/><Relationship Id="rId24" Type="http://schemas.openxmlformats.org/officeDocument/2006/relationships/comments" Target="../comments3.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10" Type="http://schemas.openxmlformats.org/officeDocument/2006/relationships/ctrlProp" Target="../ctrlProps/ctrlProp55.xml"/><Relationship Id="rId19" Type="http://schemas.openxmlformats.org/officeDocument/2006/relationships/ctrlProp" Target="../ctrlProps/ctrlProp64.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AI40"/>
  <sheetViews>
    <sheetView tabSelected="1" zoomScaleNormal="100" workbookViewId="0">
      <selection activeCell="AI23" sqref="AI23"/>
    </sheetView>
  </sheetViews>
  <sheetFormatPr defaultColWidth="2" defaultRowHeight="12"/>
  <cols>
    <col min="1" max="4" width="4.19921875" style="8" customWidth="1"/>
    <col min="5" max="5" width="4.296875" style="8" customWidth="1"/>
    <col min="6" max="7" width="4.59765625" style="8" customWidth="1"/>
    <col min="8" max="11" width="2" style="8"/>
    <col min="12" max="31" width="1.8984375" style="8" customWidth="1"/>
    <col min="32" max="32" width="2.09765625" style="8" customWidth="1"/>
    <col min="33" max="33" width="4.09765625" style="8" bestFit="1" customWidth="1"/>
    <col min="34" max="16384" width="2" style="8"/>
  </cols>
  <sheetData>
    <row r="1" spans="1:35" ht="19.5" customHeight="1">
      <c r="A1" s="17" t="s">
        <v>44</v>
      </c>
      <c r="C1" s="9"/>
      <c r="D1" s="9"/>
      <c r="AG1" s="20"/>
      <c r="AH1" s="20"/>
      <c r="AI1" s="20"/>
    </row>
    <row r="2" spans="1:35" ht="2.4" customHeight="1">
      <c r="A2" s="11"/>
      <c r="C2" s="9"/>
      <c r="D2" s="9"/>
    </row>
    <row r="3" spans="1:35" s="19" customFormat="1" ht="19.5" customHeight="1">
      <c r="A3" s="112" t="s">
        <v>163</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row>
    <row r="4" spans="1:35" s="19" customFormat="1" ht="19.5" customHeight="1">
      <c r="A4" s="113" t="s">
        <v>124</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row>
    <row r="5" spans="1:35" ht="6"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row>
    <row r="6" spans="1:35" ht="19.5" customHeight="1">
      <c r="C6" s="9"/>
      <c r="D6" s="9"/>
      <c r="V6" s="18" t="s">
        <v>0</v>
      </c>
      <c r="W6" s="114"/>
      <c r="X6" s="114"/>
      <c r="Y6" s="9" t="s">
        <v>1</v>
      </c>
      <c r="Z6" s="114"/>
      <c r="AA6" s="114"/>
      <c r="AB6" s="9" t="s">
        <v>2</v>
      </c>
      <c r="AC6" s="114"/>
      <c r="AD6" s="114"/>
      <c r="AE6" s="9" t="s">
        <v>3</v>
      </c>
    </row>
    <row r="7" spans="1:35" ht="19.5" customHeight="1">
      <c r="A7" s="17"/>
      <c r="B7" s="115" t="s">
        <v>19</v>
      </c>
      <c r="C7" s="115"/>
      <c r="D7" s="115"/>
      <c r="E7" s="115"/>
      <c r="F7" s="115"/>
    </row>
    <row r="8" spans="1:35" ht="45.6" customHeight="1">
      <c r="A8" s="16"/>
      <c r="B8" s="120" t="s">
        <v>164</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6"/>
      <c r="AF8" s="16"/>
    </row>
    <row r="9" spans="1:35" ht="6" customHeight="1">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row>
    <row r="10" spans="1:35" ht="13.5" customHeight="1">
      <c r="A10" s="137" t="s">
        <v>4</v>
      </c>
      <c r="B10" s="140" t="s">
        <v>5</v>
      </c>
      <c r="C10" s="140"/>
      <c r="D10" s="140"/>
      <c r="E10" s="140"/>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row>
    <row r="11" spans="1:35" ht="26.25" customHeight="1">
      <c r="A11" s="138"/>
      <c r="B11" s="142" t="s">
        <v>6</v>
      </c>
      <c r="C11" s="142"/>
      <c r="D11" s="142"/>
      <c r="E11" s="142"/>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row>
    <row r="12" spans="1:35" ht="13.5" customHeight="1">
      <c r="A12" s="138"/>
      <c r="B12" s="144" t="s">
        <v>55</v>
      </c>
      <c r="C12" s="145"/>
      <c r="D12" s="145"/>
      <c r="E12" s="146"/>
      <c r="F12" s="15" t="s">
        <v>63</v>
      </c>
      <c r="G12" s="96"/>
      <c r="H12" s="14" t="s">
        <v>56</v>
      </c>
      <c r="I12" s="147"/>
      <c r="J12" s="147"/>
      <c r="K12" s="147"/>
      <c r="L12" s="13" t="s">
        <v>52</v>
      </c>
      <c r="M12" s="148"/>
      <c r="N12" s="148"/>
      <c r="O12" s="148"/>
      <c r="P12" s="148"/>
      <c r="Q12" s="148"/>
      <c r="R12" s="148"/>
      <c r="S12" s="148"/>
      <c r="T12" s="148"/>
      <c r="U12" s="148"/>
      <c r="V12" s="148"/>
      <c r="W12" s="148"/>
      <c r="X12" s="148"/>
      <c r="Y12" s="148"/>
      <c r="Z12" s="148"/>
      <c r="AA12" s="148"/>
      <c r="AB12" s="148"/>
      <c r="AC12" s="148"/>
      <c r="AD12" s="148"/>
      <c r="AE12" s="148"/>
      <c r="AF12" s="149"/>
    </row>
    <row r="13" spans="1:35" ht="27" customHeight="1">
      <c r="A13" s="138"/>
      <c r="B13" s="150" t="s">
        <v>53</v>
      </c>
      <c r="C13" s="151"/>
      <c r="D13" s="151"/>
      <c r="E13" s="152"/>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row>
    <row r="14" spans="1:35" ht="14.4" customHeight="1">
      <c r="A14" s="138"/>
      <c r="B14" s="121" t="s">
        <v>51</v>
      </c>
      <c r="C14" s="122"/>
      <c r="D14" s="122"/>
      <c r="E14" s="123"/>
      <c r="F14" s="130" t="s">
        <v>168</v>
      </c>
      <c r="G14" s="131"/>
      <c r="H14" s="127"/>
      <c r="I14" s="128"/>
      <c r="J14" s="128"/>
      <c r="K14" s="128"/>
      <c r="L14" s="128"/>
      <c r="M14" s="128"/>
      <c r="N14" s="128"/>
      <c r="O14" s="128"/>
      <c r="P14" s="128"/>
      <c r="Q14" s="129"/>
      <c r="R14" s="130" t="s">
        <v>168</v>
      </c>
      <c r="S14" s="132"/>
      <c r="T14" s="132"/>
      <c r="U14" s="132"/>
      <c r="V14" s="131"/>
      <c r="W14" s="127"/>
      <c r="X14" s="128"/>
      <c r="Y14" s="128"/>
      <c r="Z14" s="128"/>
      <c r="AA14" s="128"/>
      <c r="AB14" s="128"/>
      <c r="AC14" s="128"/>
      <c r="AD14" s="128"/>
      <c r="AE14" s="128"/>
      <c r="AF14" s="129"/>
    </row>
    <row r="15" spans="1:35" ht="19.5" customHeight="1">
      <c r="A15" s="138"/>
      <c r="B15" s="124"/>
      <c r="C15" s="125"/>
      <c r="D15" s="125"/>
      <c r="E15" s="126"/>
      <c r="F15" s="117" t="s">
        <v>9</v>
      </c>
      <c r="G15" s="117"/>
      <c r="H15" s="118"/>
      <c r="I15" s="118"/>
      <c r="J15" s="118"/>
      <c r="K15" s="118"/>
      <c r="L15" s="118"/>
      <c r="M15" s="118"/>
      <c r="N15" s="118"/>
      <c r="O15" s="118"/>
      <c r="P15" s="118"/>
      <c r="Q15" s="118"/>
      <c r="R15" s="117" t="s">
        <v>10</v>
      </c>
      <c r="S15" s="117"/>
      <c r="T15" s="117"/>
      <c r="U15" s="117"/>
      <c r="V15" s="117"/>
      <c r="W15" s="119"/>
      <c r="X15" s="119"/>
      <c r="Y15" s="119"/>
      <c r="Z15" s="119"/>
      <c r="AA15" s="119"/>
      <c r="AB15" s="119"/>
      <c r="AC15" s="119"/>
      <c r="AD15" s="119"/>
      <c r="AE15" s="119"/>
      <c r="AF15" s="119"/>
    </row>
    <row r="16" spans="1:35" ht="19.5" customHeight="1">
      <c r="A16" s="138"/>
      <c r="B16" s="134" t="s">
        <v>16</v>
      </c>
      <c r="C16" s="134"/>
      <c r="D16" s="134"/>
      <c r="E16" s="134"/>
      <c r="F16" s="134" t="s">
        <v>7</v>
      </c>
      <c r="G16" s="134"/>
      <c r="H16" s="153"/>
      <c r="I16" s="153"/>
      <c r="J16" s="153"/>
      <c r="K16" s="153"/>
      <c r="L16" s="153"/>
      <c r="M16" s="153"/>
      <c r="N16" s="153"/>
      <c r="O16" s="153"/>
      <c r="P16" s="153"/>
      <c r="Q16" s="153"/>
      <c r="R16" s="134" t="s">
        <v>13</v>
      </c>
      <c r="S16" s="134"/>
      <c r="T16" s="134"/>
      <c r="U16" s="134"/>
      <c r="V16" s="134"/>
      <c r="W16" s="154"/>
      <c r="X16" s="154"/>
      <c r="Y16" s="154"/>
      <c r="Z16" s="154"/>
      <c r="AA16" s="154"/>
      <c r="AB16" s="154"/>
      <c r="AC16" s="154"/>
      <c r="AD16" s="154"/>
      <c r="AE16" s="154"/>
      <c r="AF16" s="154"/>
    </row>
    <row r="17" spans="1:34" ht="19.5" customHeight="1">
      <c r="A17" s="138"/>
      <c r="B17" s="136" t="s">
        <v>49</v>
      </c>
      <c r="C17" s="136"/>
      <c r="D17" s="136"/>
      <c r="E17" s="136"/>
      <c r="F17" s="134" t="s">
        <v>9</v>
      </c>
      <c r="G17" s="134"/>
      <c r="H17" s="133"/>
      <c r="I17" s="133"/>
      <c r="J17" s="133"/>
      <c r="K17" s="133"/>
      <c r="L17" s="133"/>
      <c r="M17" s="133"/>
      <c r="N17" s="133"/>
      <c r="O17" s="133"/>
      <c r="P17" s="133"/>
      <c r="Q17" s="133"/>
      <c r="R17" s="134" t="s">
        <v>10</v>
      </c>
      <c r="S17" s="134"/>
      <c r="T17" s="134"/>
      <c r="U17" s="134"/>
      <c r="V17" s="134"/>
      <c r="W17" s="135"/>
      <c r="X17" s="135"/>
      <c r="Y17" s="135"/>
      <c r="Z17" s="135"/>
      <c r="AA17" s="135"/>
      <c r="AB17" s="135"/>
      <c r="AC17" s="135"/>
      <c r="AD17" s="135"/>
      <c r="AE17" s="135"/>
      <c r="AF17" s="135"/>
    </row>
    <row r="18" spans="1:34" ht="19.5" customHeight="1">
      <c r="A18" s="138"/>
      <c r="B18" s="136" t="s">
        <v>50</v>
      </c>
      <c r="C18" s="136"/>
      <c r="D18" s="136"/>
      <c r="E18" s="136"/>
      <c r="F18" s="134" t="s">
        <v>9</v>
      </c>
      <c r="G18" s="134"/>
      <c r="H18" s="133"/>
      <c r="I18" s="133"/>
      <c r="J18" s="133"/>
      <c r="K18" s="133"/>
      <c r="L18" s="133"/>
      <c r="M18" s="133"/>
      <c r="N18" s="133"/>
      <c r="O18" s="133"/>
      <c r="P18" s="133"/>
      <c r="Q18" s="133"/>
      <c r="R18" s="134" t="s">
        <v>10</v>
      </c>
      <c r="S18" s="134"/>
      <c r="T18" s="134"/>
      <c r="U18" s="134"/>
      <c r="V18" s="134"/>
      <c r="W18" s="135"/>
      <c r="X18" s="135"/>
      <c r="Y18" s="135"/>
      <c r="Z18" s="135"/>
      <c r="AA18" s="135"/>
      <c r="AB18" s="135"/>
      <c r="AC18" s="135"/>
      <c r="AD18" s="135"/>
      <c r="AE18" s="135"/>
      <c r="AF18" s="135"/>
    </row>
    <row r="19" spans="1:34" ht="19.5" customHeight="1">
      <c r="A19" s="138"/>
      <c r="B19" s="161" t="s">
        <v>73</v>
      </c>
      <c r="C19" s="161"/>
      <c r="D19" s="161"/>
      <c r="E19" s="161"/>
      <c r="F19" s="134" t="s">
        <v>7</v>
      </c>
      <c r="G19" s="134"/>
      <c r="H19" s="153"/>
      <c r="I19" s="153"/>
      <c r="J19" s="153"/>
      <c r="K19" s="153"/>
      <c r="L19" s="153"/>
      <c r="M19" s="153"/>
      <c r="N19" s="153"/>
      <c r="O19" s="153"/>
      <c r="P19" s="153"/>
      <c r="Q19" s="153"/>
      <c r="R19" s="134" t="s">
        <v>13</v>
      </c>
      <c r="S19" s="134"/>
      <c r="T19" s="134"/>
      <c r="U19" s="134"/>
      <c r="V19" s="134"/>
      <c r="W19" s="154"/>
      <c r="X19" s="154"/>
      <c r="Y19" s="154"/>
      <c r="Z19" s="154"/>
      <c r="AA19" s="154"/>
      <c r="AB19" s="154"/>
      <c r="AC19" s="154"/>
      <c r="AD19" s="154"/>
      <c r="AE19" s="154"/>
      <c r="AF19" s="154"/>
    </row>
    <row r="20" spans="1:34" ht="19.5" customHeight="1">
      <c r="A20" s="139"/>
      <c r="B20" s="162"/>
      <c r="C20" s="162"/>
      <c r="D20" s="162"/>
      <c r="E20" s="162"/>
      <c r="F20" s="163" t="s">
        <v>8</v>
      </c>
      <c r="G20" s="163"/>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row>
    <row r="21" spans="1:34" ht="6" customHeight="1">
      <c r="A21" s="11"/>
      <c r="C21" s="9"/>
      <c r="D21" s="9"/>
    </row>
    <row r="22" spans="1:34" ht="19.5" customHeight="1" thickBot="1">
      <c r="A22" s="171" t="s">
        <v>14</v>
      </c>
      <c r="B22" s="171"/>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row>
    <row r="23" spans="1:34" ht="19.5" customHeight="1" thickBot="1">
      <c r="A23" s="172" t="s">
        <v>15</v>
      </c>
      <c r="B23" s="173"/>
      <c r="C23" s="173"/>
      <c r="D23" s="173"/>
      <c r="E23" s="173"/>
      <c r="F23" s="173"/>
      <c r="G23" s="173"/>
      <c r="H23" s="173"/>
      <c r="I23" s="173"/>
      <c r="J23" s="173"/>
      <c r="K23" s="173"/>
      <c r="L23" s="173"/>
      <c r="M23" s="173"/>
      <c r="N23" s="173"/>
      <c r="O23" s="173"/>
      <c r="P23" s="173"/>
      <c r="Q23" s="174"/>
      <c r="R23" s="175">
        <f>'様式第1号 別紙'!K2</f>
        <v>0</v>
      </c>
      <c r="S23" s="175"/>
      <c r="T23" s="175"/>
      <c r="U23" s="175"/>
      <c r="V23" s="175"/>
      <c r="W23" s="175"/>
      <c r="X23" s="175"/>
      <c r="Y23" s="175"/>
      <c r="Z23" s="175"/>
      <c r="AA23" s="175"/>
      <c r="AB23" s="175"/>
      <c r="AC23" s="175"/>
      <c r="AD23" s="175"/>
      <c r="AE23" s="176" t="s">
        <v>11</v>
      </c>
      <c r="AF23" s="177"/>
    </row>
    <row r="24" spans="1:34" ht="8.25" customHeight="1">
      <c r="A24" s="9"/>
      <c r="C24" s="9"/>
      <c r="D24" s="9"/>
    </row>
    <row r="25" spans="1:34" ht="15" customHeight="1">
      <c r="A25" s="155" t="s">
        <v>45</v>
      </c>
      <c r="B25" s="157"/>
      <c r="C25" s="158"/>
      <c r="D25" s="159" t="s">
        <v>17</v>
      </c>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60"/>
    </row>
    <row r="26" spans="1:34" ht="15" customHeight="1">
      <c r="A26" s="156"/>
      <c r="B26" s="157"/>
      <c r="C26" s="158"/>
      <c r="D26" s="159" t="s">
        <v>18</v>
      </c>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60"/>
      <c r="AH26" s="12"/>
    </row>
    <row r="27" spans="1:34" ht="6" customHeight="1">
      <c r="A27" s="10"/>
      <c r="C27" s="9"/>
      <c r="D27" s="9"/>
    </row>
    <row r="28" spans="1:34" ht="16.5" customHeight="1">
      <c r="A28" s="178" t="s">
        <v>46</v>
      </c>
      <c r="B28" s="179" t="s">
        <v>27</v>
      </c>
      <c r="C28" s="179"/>
      <c r="D28" s="179"/>
      <c r="E28" s="179"/>
      <c r="F28" s="180"/>
      <c r="G28" s="180"/>
      <c r="H28" s="180"/>
      <c r="I28" s="180"/>
      <c r="J28" s="180"/>
      <c r="K28" s="180"/>
      <c r="L28" s="169" t="s">
        <v>26</v>
      </c>
      <c r="M28" s="169"/>
      <c r="N28" s="169"/>
      <c r="O28" s="169"/>
      <c r="P28" s="169"/>
      <c r="Q28" s="169" t="s">
        <v>28</v>
      </c>
      <c r="R28" s="169"/>
      <c r="S28" s="169"/>
      <c r="T28" s="169"/>
      <c r="U28" s="169"/>
      <c r="V28" s="169" t="s">
        <v>29</v>
      </c>
      <c r="W28" s="169"/>
      <c r="X28" s="169"/>
      <c r="Y28" s="169"/>
      <c r="Z28" s="169"/>
      <c r="AA28" s="97"/>
      <c r="AB28" s="184"/>
      <c r="AC28" s="184"/>
      <c r="AD28" s="184"/>
      <c r="AE28" s="184"/>
      <c r="AF28" s="98"/>
    </row>
    <row r="29" spans="1:34" ht="16.5" customHeight="1">
      <c r="A29" s="178"/>
      <c r="B29" s="179"/>
      <c r="C29" s="179"/>
      <c r="D29" s="179"/>
      <c r="E29" s="179"/>
      <c r="F29" s="180"/>
      <c r="G29" s="180"/>
      <c r="H29" s="180"/>
      <c r="I29" s="180"/>
      <c r="J29" s="180"/>
      <c r="K29" s="180"/>
      <c r="L29" s="165" t="s">
        <v>30</v>
      </c>
      <c r="M29" s="165"/>
      <c r="N29" s="165"/>
      <c r="O29" s="165"/>
      <c r="P29" s="165"/>
      <c r="Q29" s="165" t="s">
        <v>31</v>
      </c>
      <c r="R29" s="165"/>
      <c r="S29" s="165"/>
      <c r="T29" s="165"/>
      <c r="U29" s="165"/>
      <c r="V29" s="166" t="s">
        <v>32</v>
      </c>
      <c r="W29" s="166"/>
      <c r="X29" s="166"/>
      <c r="Y29" s="166"/>
      <c r="Z29" s="166"/>
      <c r="AA29" s="99" t="s">
        <v>37</v>
      </c>
      <c r="AB29" s="185"/>
      <c r="AC29" s="185"/>
      <c r="AD29" s="185"/>
      <c r="AE29" s="185"/>
      <c r="AF29" s="100" t="s">
        <v>52</v>
      </c>
    </row>
    <row r="30" spans="1:34" ht="16.5" customHeight="1">
      <c r="A30" s="178"/>
      <c r="B30" s="167" t="s">
        <v>41</v>
      </c>
      <c r="C30" s="167"/>
      <c r="D30" s="167"/>
      <c r="E30" s="167"/>
      <c r="F30" s="168"/>
      <c r="G30" s="168"/>
      <c r="H30" s="168"/>
      <c r="I30" s="168"/>
      <c r="J30" s="168"/>
      <c r="K30" s="168"/>
      <c r="L30" s="169" t="s">
        <v>33</v>
      </c>
      <c r="M30" s="169"/>
      <c r="N30" s="169"/>
      <c r="O30" s="169"/>
      <c r="P30" s="169"/>
      <c r="Q30" s="169" t="s">
        <v>34</v>
      </c>
      <c r="R30" s="169"/>
      <c r="S30" s="169"/>
      <c r="T30" s="169"/>
      <c r="U30" s="169"/>
      <c r="V30" s="170"/>
      <c r="W30" s="170"/>
      <c r="X30" s="170"/>
      <c r="Y30" s="170"/>
      <c r="Z30" s="170"/>
      <c r="AA30" s="97"/>
      <c r="AB30" s="184"/>
      <c r="AC30" s="184"/>
      <c r="AD30" s="184"/>
      <c r="AE30" s="184"/>
      <c r="AF30" s="98"/>
    </row>
    <row r="31" spans="1:34" ht="16.5" customHeight="1">
      <c r="A31" s="178"/>
      <c r="B31" s="181" t="s">
        <v>40</v>
      </c>
      <c r="C31" s="181"/>
      <c r="D31" s="181"/>
      <c r="E31" s="181"/>
      <c r="F31" s="168"/>
      <c r="G31" s="168"/>
      <c r="H31" s="168"/>
      <c r="I31" s="168"/>
      <c r="J31" s="168"/>
      <c r="K31" s="168"/>
      <c r="L31" s="182" t="s">
        <v>36</v>
      </c>
      <c r="M31" s="182"/>
      <c r="N31" s="182"/>
      <c r="O31" s="182"/>
      <c r="P31" s="182"/>
      <c r="Q31" s="182" t="s">
        <v>35</v>
      </c>
      <c r="R31" s="182"/>
      <c r="S31" s="182"/>
      <c r="T31" s="182"/>
      <c r="U31" s="182"/>
      <c r="V31" s="182" t="s">
        <v>32</v>
      </c>
      <c r="W31" s="182"/>
      <c r="X31" s="182"/>
      <c r="Y31" s="182"/>
      <c r="Z31" s="182"/>
      <c r="AA31" s="99" t="s">
        <v>37</v>
      </c>
      <c r="AB31" s="185"/>
      <c r="AC31" s="185"/>
      <c r="AD31" s="185"/>
      <c r="AE31" s="185"/>
      <c r="AF31" s="100" t="s">
        <v>52</v>
      </c>
    </row>
    <row r="32" spans="1:34" ht="19.5" customHeight="1">
      <c r="A32" s="178"/>
      <c r="B32" s="189" t="s">
        <v>65</v>
      </c>
      <c r="C32" s="190"/>
      <c r="D32" s="190"/>
      <c r="E32" s="190"/>
      <c r="F32" s="190"/>
      <c r="G32" s="190"/>
      <c r="H32" s="190"/>
      <c r="I32" s="190"/>
      <c r="J32" s="190"/>
      <c r="K32" s="191"/>
      <c r="L32" s="192" t="s">
        <v>38</v>
      </c>
      <c r="M32" s="193"/>
      <c r="N32" s="193"/>
      <c r="O32" s="193"/>
      <c r="P32" s="193"/>
      <c r="Q32" s="193" t="s">
        <v>39</v>
      </c>
      <c r="R32" s="193"/>
      <c r="S32" s="193"/>
      <c r="T32" s="193"/>
      <c r="U32" s="193"/>
      <c r="V32" s="193" t="s">
        <v>32</v>
      </c>
      <c r="W32" s="193"/>
      <c r="X32" s="193"/>
      <c r="Y32" s="193"/>
      <c r="Z32" s="193"/>
      <c r="AA32" s="101" t="s">
        <v>37</v>
      </c>
      <c r="AB32" s="194"/>
      <c r="AC32" s="194"/>
      <c r="AD32" s="194"/>
      <c r="AE32" s="194"/>
      <c r="AF32" s="102" t="s">
        <v>52</v>
      </c>
    </row>
    <row r="33" spans="1:32" ht="19.5" customHeight="1">
      <c r="A33" s="178"/>
      <c r="B33" s="189" t="s">
        <v>66</v>
      </c>
      <c r="C33" s="190"/>
      <c r="D33" s="190"/>
      <c r="E33" s="190"/>
      <c r="F33" s="190"/>
      <c r="G33" s="190"/>
      <c r="H33" s="190"/>
      <c r="I33" s="190"/>
      <c r="J33" s="190"/>
      <c r="K33" s="191"/>
      <c r="L33" s="195"/>
      <c r="M33" s="183"/>
      <c r="N33" s="183"/>
      <c r="O33" s="183"/>
      <c r="P33" s="183"/>
      <c r="Q33" s="183"/>
      <c r="R33" s="183"/>
      <c r="S33" s="183"/>
      <c r="T33" s="183"/>
      <c r="U33" s="183"/>
      <c r="V33" s="183"/>
      <c r="W33" s="183"/>
      <c r="X33" s="183"/>
      <c r="Y33" s="183"/>
      <c r="Z33" s="183"/>
      <c r="AA33" s="183"/>
      <c r="AB33" s="183"/>
      <c r="AC33" s="183"/>
      <c r="AD33" s="183"/>
      <c r="AE33" s="183"/>
      <c r="AF33" s="186"/>
    </row>
    <row r="34" spans="1:32" s="11" customFormat="1" ht="30" customHeight="1">
      <c r="A34" s="178"/>
      <c r="B34" s="187" t="s">
        <v>165</v>
      </c>
      <c r="C34" s="187"/>
      <c r="D34" s="187"/>
      <c r="E34" s="187"/>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row>
    <row r="35" spans="1:32" ht="6" customHeight="1">
      <c r="A35" s="10"/>
      <c r="C35" s="9"/>
      <c r="D35" s="9"/>
      <c r="H35"/>
      <c r="I35"/>
      <c r="J35"/>
      <c r="K35"/>
    </row>
    <row r="36" spans="1:32" ht="10.5" customHeight="1">
      <c r="A36" s="200" t="s">
        <v>47</v>
      </c>
      <c r="B36" s="203" t="s">
        <v>64</v>
      </c>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row>
    <row r="37" spans="1:32" ht="19.2" customHeight="1">
      <c r="A37" s="201"/>
      <c r="B37" s="204" t="s">
        <v>20</v>
      </c>
      <c r="C37" s="205"/>
      <c r="D37" s="205"/>
      <c r="E37" s="206"/>
      <c r="F37" s="198"/>
      <c r="G37" s="199"/>
      <c r="H37" s="210" t="s">
        <v>54</v>
      </c>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row>
    <row r="38" spans="1:32" ht="75" customHeight="1">
      <c r="A38" s="201"/>
      <c r="B38" s="207"/>
      <c r="C38" s="208"/>
      <c r="D38" s="208"/>
      <c r="E38" s="209"/>
      <c r="F38" s="198"/>
      <c r="G38" s="199"/>
      <c r="H38" s="215" t="s">
        <v>166</v>
      </c>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0"/>
    </row>
    <row r="39" spans="1:32" ht="20.399999999999999" customHeight="1">
      <c r="A39" s="201"/>
      <c r="B39" s="204" t="s">
        <v>48</v>
      </c>
      <c r="C39" s="205"/>
      <c r="D39" s="205"/>
      <c r="E39" s="206"/>
      <c r="F39" s="198"/>
      <c r="G39" s="199"/>
      <c r="H39" s="196" t="s">
        <v>67</v>
      </c>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row>
    <row r="40" spans="1:32" ht="19.2" customHeight="1">
      <c r="A40" s="202"/>
      <c r="B40" s="212"/>
      <c r="C40" s="213"/>
      <c r="D40" s="213"/>
      <c r="E40" s="214"/>
      <c r="F40" s="198"/>
      <c r="G40" s="199"/>
      <c r="H40" s="196" t="s">
        <v>68</v>
      </c>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row>
  </sheetData>
  <mergeCells count="104">
    <mergeCell ref="H39:AF39"/>
    <mergeCell ref="F40:G40"/>
    <mergeCell ref="H40:AF40"/>
    <mergeCell ref="A36:A40"/>
    <mergeCell ref="B36:AF36"/>
    <mergeCell ref="B37:E38"/>
    <mergeCell ref="F37:G37"/>
    <mergeCell ref="H37:AF37"/>
    <mergeCell ref="F38:G38"/>
    <mergeCell ref="B39:E40"/>
    <mergeCell ref="F39:G39"/>
    <mergeCell ref="H38:AF38"/>
    <mergeCell ref="AB30:AE31"/>
    <mergeCell ref="AA33:AC33"/>
    <mergeCell ref="AD33:AF33"/>
    <mergeCell ref="B34:E34"/>
    <mergeCell ref="F34:AF34"/>
    <mergeCell ref="B32:K32"/>
    <mergeCell ref="L32:P32"/>
    <mergeCell ref="Q32:U32"/>
    <mergeCell ref="V32:Z32"/>
    <mergeCell ref="AB32:AE32"/>
    <mergeCell ref="B33:K33"/>
    <mergeCell ref="L33:N33"/>
    <mergeCell ref="O33:Q33"/>
    <mergeCell ref="R33:T33"/>
    <mergeCell ref="U33:W33"/>
    <mergeCell ref="L29:P29"/>
    <mergeCell ref="Q29:U29"/>
    <mergeCell ref="V29:Z29"/>
    <mergeCell ref="B30:E30"/>
    <mergeCell ref="F30:K31"/>
    <mergeCell ref="L30:P30"/>
    <mergeCell ref="Q30:U30"/>
    <mergeCell ref="V30:Z30"/>
    <mergeCell ref="A22:AF22"/>
    <mergeCell ref="A23:Q23"/>
    <mergeCell ref="R23:AD23"/>
    <mergeCell ref="AE23:AF23"/>
    <mergeCell ref="A28:A34"/>
    <mergeCell ref="B28:E29"/>
    <mergeCell ref="F28:K29"/>
    <mergeCell ref="L28:P28"/>
    <mergeCell ref="Q28:U28"/>
    <mergeCell ref="V28:Z28"/>
    <mergeCell ref="B31:E31"/>
    <mergeCell ref="L31:P31"/>
    <mergeCell ref="Q31:U31"/>
    <mergeCell ref="V31:Z31"/>
    <mergeCell ref="X33:Z33"/>
    <mergeCell ref="AB28:AE29"/>
    <mergeCell ref="A25:A26"/>
    <mergeCell ref="B25:C25"/>
    <mergeCell ref="D25:AF25"/>
    <mergeCell ref="B26:C26"/>
    <mergeCell ref="D26:AF26"/>
    <mergeCell ref="B19:E20"/>
    <mergeCell ref="F19:G19"/>
    <mergeCell ref="H19:Q19"/>
    <mergeCell ref="R19:V19"/>
    <mergeCell ref="W19:AF19"/>
    <mergeCell ref="F20:G20"/>
    <mergeCell ref="H20:AF20"/>
    <mergeCell ref="H17:Q17"/>
    <mergeCell ref="R17:V17"/>
    <mergeCell ref="W17:AF17"/>
    <mergeCell ref="B18:E18"/>
    <mergeCell ref="F18:G18"/>
    <mergeCell ref="H18:Q18"/>
    <mergeCell ref="R18:V18"/>
    <mergeCell ref="W18:AF18"/>
    <mergeCell ref="A10:A20"/>
    <mergeCell ref="B10:E10"/>
    <mergeCell ref="F10:AF10"/>
    <mergeCell ref="B11:E11"/>
    <mergeCell ref="F11:AF11"/>
    <mergeCell ref="B12:E12"/>
    <mergeCell ref="I12:K12"/>
    <mergeCell ref="M12:AF12"/>
    <mergeCell ref="B13:E13"/>
    <mergeCell ref="B16:E16"/>
    <mergeCell ref="F16:G16"/>
    <mergeCell ref="H16:Q16"/>
    <mergeCell ref="R16:V16"/>
    <mergeCell ref="W16:AF16"/>
    <mergeCell ref="B17:E17"/>
    <mergeCell ref="F17:G17"/>
    <mergeCell ref="A3:AF3"/>
    <mergeCell ref="A4:AF4"/>
    <mergeCell ref="W6:X6"/>
    <mergeCell ref="Z6:AA6"/>
    <mergeCell ref="AC6:AD6"/>
    <mergeCell ref="B7:F7"/>
    <mergeCell ref="F13:AF13"/>
    <mergeCell ref="F15:G15"/>
    <mergeCell ref="H15:Q15"/>
    <mergeCell ref="R15:V15"/>
    <mergeCell ref="W15:AF15"/>
    <mergeCell ref="B8:AD8"/>
    <mergeCell ref="B14:E15"/>
    <mergeCell ref="H14:Q14"/>
    <mergeCell ref="F14:G14"/>
    <mergeCell ref="W14:AF14"/>
    <mergeCell ref="R14:V14"/>
  </mergeCells>
  <phoneticPr fontId="2"/>
  <dataValidations count="7">
    <dataValidation type="list" allowBlank="1" showInputMessage="1" showErrorMessage="1" sqref="M27:O27 M35:O35" xr:uid="{00000000-0002-0000-0000-000000000000}">
      <formula1>"　,○"</formula1>
    </dataValidation>
    <dataValidation imeMode="disabled" allowBlank="1" showInputMessage="1" showErrorMessage="1" sqref="L33:AF33 W16:AF16 W19:AF19 H19:Q19 G12 I12:M12 H16:Q16" xr:uid="{00000000-0002-0000-0000-000001000000}"/>
    <dataValidation allowBlank="1" showErrorMessage="1" sqref="F34:AF34" xr:uid="{00000000-0002-0000-0000-000003000000}"/>
    <dataValidation type="list" allowBlank="1" showInputMessage="1" showErrorMessage="1" sqref="AC6" xr:uid="{00000000-0002-0000-0000-000004000000}">
      <formula1>",　,1,2,3,4,5,6,7,8,9,10,11,12,13,14,15,16,17,18,19,20,21,22,23,24,25,26,27,28,29,30,31"</formula1>
    </dataValidation>
    <dataValidation type="list" allowBlank="1" showInputMessage="1" showErrorMessage="1" sqref="W6:X6" xr:uid="{00000000-0002-0000-0000-000005000000}">
      <formula1>",　,８"</formula1>
    </dataValidation>
    <dataValidation type="list" allowBlank="1" showInputMessage="1" showErrorMessage="1" sqref="Z6:AA6" xr:uid="{00000000-0002-0000-0000-000006000000}">
      <formula1>",　,2,3,4"</formula1>
    </dataValidation>
    <dataValidation imeMode="fullKatakana" allowBlank="1" showInputMessage="1" showErrorMessage="1" sqref="F10:AF10" xr:uid="{00000000-0002-0000-0000-000007000000}"/>
  </dataValidations>
  <pageMargins left="0.9055118110236221" right="0.51181102362204722" top="0.74803149606299213"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700" r:id="rId4" name="Check Box 4">
              <controlPr defaultSize="0" autoFill="0" autoLine="0" autoPict="0">
                <anchor moveWithCells="1">
                  <from>
                    <xdr:col>16</xdr:col>
                    <xdr:colOff>91440</xdr:colOff>
                    <xdr:row>27</xdr:row>
                    <xdr:rowOff>152400</xdr:rowOff>
                  </from>
                  <to>
                    <xdr:col>18</xdr:col>
                    <xdr:colOff>76200</xdr:colOff>
                    <xdr:row>29</xdr:row>
                    <xdr:rowOff>0</xdr:rowOff>
                  </to>
                </anchor>
              </controlPr>
            </control>
          </mc:Choice>
        </mc:AlternateContent>
        <mc:AlternateContent xmlns:mc="http://schemas.openxmlformats.org/markup-compatibility/2006">
          <mc:Choice Requires="x14">
            <control shapeId="29701" r:id="rId5" name="Check Box 5">
              <controlPr defaultSize="0" autoFill="0" autoLine="0" autoPict="0">
                <anchor moveWithCells="1">
                  <from>
                    <xdr:col>21</xdr:col>
                    <xdr:colOff>91440</xdr:colOff>
                    <xdr:row>27</xdr:row>
                    <xdr:rowOff>152400</xdr:rowOff>
                  </from>
                  <to>
                    <xdr:col>23</xdr:col>
                    <xdr:colOff>76200</xdr:colOff>
                    <xdr:row>29</xdr:row>
                    <xdr:rowOff>0</xdr:rowOff>
                  </to>
                </anchor>
              </controlPr>
            </control>
          </mc:Choice>
        </mc:AlternateContent>
        <mc:AlternateContent xmlns:mc="http://schemas.openxmlformats.org/markup-compatibility/2006">
          <mc:Choice Requires="x14">
            <control shapeId="29702" r:id="rId6" name="Check Box 6">
              <controlPr defaultSize="0" autoFill="0" autoLine="0" autoPict="0">
                <anchor moveWithCells="1">
                  <from>
                    <xdr:col>11</xdr:col>
                    <xdr:colOff>83820</xdr:colOff>
                    <xdr:row>27</xdr:row>
                    <xdr:rowOff>152400</xdr:rowOff>
                  </from>
                  <to>
                    <xdr:col>13</xdr:col>
                    <xdr:colOff>76200</xdr:colOff>
                    <xdr:row>29</xdr:row>
                    <xdr:rowOff>0</xdr:rowOff>
                  </to>
                </anchor>
              </controlPr>
            </control>
          </mc:Choice>
        </mc:AlternateContent>
        <mc:AlternateContent xmlns:mc="http://schemas.openxmlformats.org/markup-compatibility/2006">
          <mc:Choice Requires="x14">
            <control shapeId="29703" r:id="rId7" name="Check Box 7">
              <controlPr defaultSize="0" autoFill="0" autoLine="0" autoPict="0">
                <anchor moveWithCells="1">
                  <from>
                    <xdr:col>16</xdr:col>
                    <xdr:colOff>83820</xdr:colOff>
                    <xdr:row>28</xdr:row>
                    <xdr:rowOff>182880</xdr:rowOff>
                  </from>
                  <to>
                    <xdr:col>17</xdr:col>
                    <xdr:colOff>7620</xdr:colOff>
                    <xdr:row>29</xdr:row>
                    <xdr:rowOff>175260</xdr:rowOff>
                  </to>
                </anchor>
              </controlPr>
            </control>
          </mc:Choice>
        </mc:AlternateContent>
        <mc:AlternateContent xmlns:mc="http://schemas.openxmlformats.org/markup-compatibility/2006">
          <mc:Choice Requires="x14">
            <control shapeId="29704" r:id="rId8" name="Check Box 8">
              <controlPr defaultSize="0" autoFill="0" autoLine="0" autoPict="0">
                <anchor moveWithCells="1">
                  <from>
                    <xdr:col>11</xdr:col>
                    <xdr:colOff>83820</xdr:colOff>
                    <xdr:row>28</xdr:row>
                    <xdr:rowOff>182880</xdr:rowOff>
                  </from>
                  <to>
                    <xdr:col>12</xdr:col>
                    <xdr:colOff>7620</xdr:colOff>
                    <xdr:row>29</xdr:row>
                    <xdr:rowOff>175260</xdr:rowOff>
                  </to>
                </anchor>
              </controlPr>
            </control>
          </mc:Choice>
        </mc:AlternateContent>
        <mc:AlternateContent xmlns:mc="http://schemas.openxmlformats.org/markup-compatibility/2006">
          <mc:Choice Requires="x14">
            <control shapeId="29705" r:id="rId9" name="Check Box 9">
              <controlPr defaultSize="0" autoFill="0" autoLine="0" autoPict="0">
                <anchor moveWithCells="1">
                  <from>
                    <xdr:col>16</xdr:col>
                    <xdr:colOff>91440</xdr:colOff>
                    <xdr:row>31</xdr:row>
                    <xdr:rowOff>0</xdr:rowOff>
                  </from>
                  <to>
                    <xdr:col>18</xdr:col>
                    <xdr:colOff>76200</xdr:colOff>
                    <xdr:row>31</xdr:row>
                    <xdr:rowOff>228600</xdr:rowOff>
                  </to>
                </anchor>
              </controlPr>
            </control>
          </mc:Choice>
        </mc:AlternateContent>
        <mc:AlternateContent xmlns:mc="http://schemas.openxmlformats.org/markup-compatibility/2006">
          <mc:Choice Requires="x14">
            <control shapeId="29706" r:id="rId10" name="Check Box 10">
              <controlPr defaultSize="0" autoFill="0" autoLine="0" autoPict="0">
                <anchor moveWithCells="1">
                  <from>
                    <xdr:col>21</xdr:col>
                    <xdr:colOff>91440</xdr:colOff>
                    <xdr:row>31</xdr:row>
                    <xdr:rowOff>0</xdr:rowOff>
                  </from>
                  <to>
                    <xdr:col>23</xdr:col>
                    <xdr:colOff>76200</xdr:colOff>
                    <xdr:row>31</xdr:row>
                    <xdr:rowOff>228600</xdr:rowOff>
                  </to>
                </anchor>
              </controlPr>
            </control>
          </mc:Choice>
        </mc:AlternateContent>
        <mc:AlternateContent xmlns:mc="http://schemas.openxmlformats.org/markup-compatibility/2006">
          <mc:Choice Requires="x14">
            <control shapeId="29707" r:id="rId11" name="Check Box 11">
              <controlPr defaultSize="0" autoFill="0" autoLine="0" autoPict="0">
                <anchor moveWithCells="1">
                  <from>
                    <xdr:col>11</xdr:col>
                    <xdr:colOff>83820</xdr:colOff>
                    <xdr:row>31</xdr:row>
                    <xdr:rowOff>0</xdr:rowOff>
                  </from>
                  <to>
                    <xdr:col>13</xdr:col>
                    <xdr:colOff>76200</xdr:colOff>
                    <xdr:row>31</xdr:row>
                    <xdr:rowOff>228600</xdr:rowOff>
                  </to>
                </anchor>
              </controlPr>
            </control>
          </mc:Choice>
        </mc:AlternateContent>
        <mc:AlternateContent xmlns:mc="http://schemas.openxmlformats.org/markup-compatibility/2006">
          <mc:Choice Requires="x14">
            <control shapeId="29708" r:id="rId12" name="Check Box 12">
              <controlPr defaultSize="0" autoFill="0" autoLine="0" autoPict="0">
                <anchor moveWithCells="1">
                  <from>
                    <xdr:col>11</xdr:col>
                    <xdr:colOff>83820</xdr:colOff>
                    <xdr:row>26</xdr:row>
                    <xdr:rowOff>68580</xdr:rowOff>
                  </from>
                  <to>
                    <xdr:col>13</xdr:col>
                    <xdr:colOff>76200</xdr:colOff>
                    <xdr:row>28</xdr:row>
                    <xdr:rowOff>15240</xdr:rowOff>
                  </to>
                </anchor>
              </controlPr>
            </control>
          </mc:Choice>
        </mc:AlternateContent>
        <mc:AlternateContent xmlns:mc="http://schemas.openxmlformats.org/markup-compatibility/2006">
          <mc:Choice Requires="x14">
            <control shapeId="29709" r:id="rId13" name="Check Box 13">
              <controlPr defaultSize="0" autoFill="0" autoLine="0" autoPict="0">
                <anchor moveWithCells="1">
                  <from>
                    <xdr:col>16</xdr:col>
                    <xdr:colOff>83820</xdr:colOff>
                    <xdr:row>26</xdr:row>
                    <xdr:rowOff>68580</xdr:rowOff>
                  </from>
                  <to>
                    <xdr:col>18</xdr:col>
                    <xdr:colOff>76200</xdr:colOff>
                    <xdr:row>28</xdr:row>
                    <xdr:rowOff>15240</xdr:rowOff>
                  </to>
                </anchor>
              </controlPr>
            </control>
          </mc:Choice>
        </mc:AlternateContent>
        <mc:AlternateContent xmlns:mc="http://schemas.openxmlformats.org/markup-compatibility/2006">
          <mc:Choice Requires="x14">
            <control shapeId="29710" r:id="rId14" name="Check Box 14">
              <controlPr defaultSize="0" autoFill="0" autoLine="0" autoPict="0">
                <anchor moveWithCells="1">
                  <from>
                    <xdr:col>21</xdr:col>
                    <xdr:colOff>83820</xdr:colOff>
                    <xdr:row>26</xdr:row>
                    <xdr:rowOff>68580</xdr:rowOff>
                  </from>
                  <to>
                    <xdr:col>23</xdr:col>
                    <xdr:colOff>76200</xdr:colOff>
                    <xdr:row>28</xdr:row>
                    <xdr:rowOff>15240</xdr:rowOff>
                  </to>
                </anchor>
              </controlPr>
            </control>
          </mc:Choice>
        </mc:AlternateContent>
        <mc:AlternateContent xmlns:mc="http://schemas.openxmlformats.org/markup-compatibility/2006">
          <mc:Choice Requires="x14">
            <control shapeId="29711" r:id="rId15" name="Check Box 15">
              <controlPr defaultSize="0" autoFill="0" autoLine="0" autoPict="0">
                <anchor moveWithCells="1">
                  <from>
                    <xdr:col>16</xdr:col>
                    <xdr:colOff>91440</xdr:colOff>
                    <xdr:row>29</xdr:row>
                    <xdr:rowOff>160020</xdr:rowOff>
                  </from>
                  <to>
                    <xdr:col>18</xdr:col>
                    <xdr:colOff>76200</xdr:colOff>
                    <xdr:row>31</xdr:row>
                    <xdr:rowOff>0</xdr:rowOff>
                  </to>
                </anchor>
              </controlPr>
            </control>
          </mc:Choice>
        </mc:AlternateContent>
        <mc:AlternateContent xmlns:mc="http://schemas.openxmlformats.org/markup-compatibility/2006">
          <mc:Choice Requires="x14">
            <control shapeId="29712" r:id="rId16" name="Check Box 16">
              <controlPr defaultSize="0" autoFill="0" autoLine="0" autoPict="0">
                <anchor moveWithCells="1">
                  <from>
                    <xdr:col>21</xdr:col>
                    <xdr:colOff>91440</xdr:colOff>
                    <xdr:row>29</xdr:row>
                    <xdr:rowOff>160020</xdr:rowOff>
                  </from>
                  <to>
                    <xdr:col>23</xdr:col>
                    <xdr:colOff>76200</xdr:colOff>
                    <xdr:row>31</xdr:row>
                    <xdr:rowOff>0</xdr:rowOff>
                  </to>
                </anchor>
              </controlPr>
            </control>
          </mc:Choice>
        </mc:AlternateContent>
        <mc:AlternateContent xmlns:mc="http://schemas.openxmlformats.org/markup-compatibility/2006">
          <mc:Choice Requires="x14">
            <control shapeId="29713" r:id="rId17" name="Check Box 17">
              <controlPr defaultSize="0" autoFill="0" autoLine="0" autoPict="0">
                <anchor moveWithCells="1">
                  <from>
                    <xdr:col>11</xdr:col>
                    <xdr:colOff>83820</xdr:colOff>
                    <xdr:row>29</xdr:row>
                    <xdr:rowOff>160020</xdr:rowOff>
                  </from>
                  <to>
                    <xdr:col>13</xdr:col>
                    <xdr:colOff>76200</xdr:colOff>
                    <xdr:row>31</xdr:row>
                    <xdr:rowOff>0</xdr:rowOff>
                  </to>
                </anchor>
              </controlPr>
            </control>
          </mc:Choice>
        </mc:AlternateContent>
        <mc:AlternateContent xmlns:mc="http://schemas.openxmlformats.org/markup-compatibility/2006">
          <mc:Choice Requires="x14">
            <control shapeId="29725" r:id="rId18" name="Check Box 29">
              <controlPr defaultSize="0" autoFill="0" autoLine="0" autoPict="0">
                <anchor moveWithCells="1">
                  <from>
                    <xdr:col>16</xdr:col>
                    <xdr:colOff>91440</xdr:colOff>
                    <xdr:row>27</xdr:row>
                    <xdr:rowOff>152400</xdr:rowOff>
                  </from>
                  <to>
                    <xdr:col>18</xdr:col>
                    <xdr:colOff>76200</xdr:colOff>
                    <xdr:row>29</xdr:row>
                    <xdr:rowOff>0</xdr:rowOff>
                  </to>
                </anchor>
              </controlPr>
            </control>
          </mc:Choice>
        </mc:AlternateContent>
        <mc:AlternateContent xmlns:mc="http://schemas.openxmlformats.org/markup-compatibility/2006">
          <mc:Choice Requires="x14">
            <control shapeId="29726" r:id="rId19" name="Check Box 30">
              <controlPr defaultSize="0" autoFill="0" autoLine="0" autoPict="0">
                <anchor moveWithCells="1">
                  <from>
                    <xdr:col>21</xdr:col>
                    <xdr:colOff>91440</xdr:colOff>
                    <xdr:row>27</xdr:row>
                    <xdr:rowOff>152400</xdr:rowOff>
                  </from>
                  <to>
                    <xdr:col>23</xdr:col>
                    <xdr:colOff>76200</xdr:colOff>
                    <xdr:row>29</xdr:row>
                    <xdr:rowOff>0</xdr:rowOff>
                  </to>
                </anchor>
              </controlPr>
            </control>
          </mc:Choice>
        </mc:AlternateContent>
        <mc:AlternateContent xmlns:mc="http://schemas.openxmlformats.org/markup-compatibility/2006">
          <mc:Choice Requires="x14">
            <control shapeId="29727" r:id="rId20" name="Check Box 31">
              <controlPr defaultSize="0" autoFill="0" autoLine="0" autoPict="0">
                <anchor moveWithCells="1">
                  <from>
                    <xdr:col>11</xdr:col>
                    <xdr:colOff>83820</xdr:colOff>
                    <xdr:row>27</xdr:row>
                    <xdr:rowOff>152400</xdr:rowOff>
                  </from>
                  <to>
                    <xdr:col>13</xdr:col>
                    <xdr:colOff>76200</xdr:colOff>
                    <xdr:row>29</xdr:row>
                    <xdr:rowOff>0</xdr:rowOff>
                  </to>
                </anchor>
              </controlPr>
            </control>
          </mc:Choice>
        </mc:AlternateContent>
        <mc:AlternateContent xmlns:mc="http://schemas.openxmlformats.org/markup-compatibility/2006">
          <mc:Choice Requires="x14">
            <control shapeId="29728" r:id="rId21" name="Check Box 32">
              <controlPr defaultSize="0" autoFill="0" autoLine="0" autoPict="0">
                <anchor moveWithCells="1">
                  <from>
                    <xdr:col>16</xdr:col>
                    <xdr:colOff>83820</xdr:colOff>
                    <xdr:row>28</xdr:row>
                    <xdr:rowOff>182880</xdr:rowOff>
                  </from>
                  <to>
                    <xdr:col>18</xdr:col>
                    <xdr:colOff>76200</xdr:colOff>
                    <xdr:row>29</xdr:row>
                    <xdr:rowOff>198120</xdr:rowOff>
                  </to>
                </anchor>
              </controlPr>
            </control>
          </mc:Choice>
        </mc:AlternateContent>
        <mc:AlternateContent xmlns:mc="http://schemas.openxmlformats.org/markup-compatibility/2006">
          <mc:Choice Requires="x14">
            <control shapeId="29729" r:id="rId22" name="Check Box 33">
              <controlPr defaultSize="0" autoFill="0" autoLine="0" autoPict="0">
                <anchor moveWithCells="1">
                  <from>
                    <xdr:col>11</xdr:col>
                    <xdr:colOff>83820</xdr:colOff>
                    <xdr:row>28</xdr:row>
                    <xdr:rowOff>182880</xdr:rowOff>
                  </from>
                  <to>
                    <xdr:col>13</xdr:col>
                    <xdr:colOff>76200</xdr:colOff>
                    <xdr:row>29</xdr:row>
                    <xdr:rowOff>198120</xdr:rowOff>
                  </to>
                </anchor>
              </controlPr>
            </control>
          </mc:Choice>
        </mc:AlternateContent>
        <mc:AlternateContent xmlns:mc="http://schemas.openxmlformats.org/markup-compatibility/2006">
          <mc:Choice Requires="x14">
            <control shapeId="29730" r:id="rId23" name="Check Box 34">
              <controlPr defaultSize="0" autoFill="0" autoLine="0" autoPict="0">
                <anchor moveWithCells="1">
                  <from>
                    <xdr:col>16</xdr:col>
                    <xdr:colOff>91440</xdr:colOff>
                    <xdr:row>31</xdr:row>
                    <xdr:rowOff>0</xdr:rowOff>
                  </from>
                  <to>
                    <xdr:col>18</xdr:col>
                    <xdr:colOff>76200</xdr:colOff>
                    <xdr:row>31</xdr:row>
                    <xdr:rowOff>228600</xdr:rowOff>
                  </to>
                </anchor>
              </controlPr>
            </control>
          </mc:Choice>
        </mc:AlternateContent>
        <mc:AlternateContent xmlns:mc="http://schemas.openxmlformats.org/markup-compatibility/2006">
          <mc:Choice Requires="x14">
            <control shapeId="29731" r:id="rId24" name="Check Box 35">
              <controlPr defaultSize="0" autoFill="0" autoLine="0" autoPict="0">
                <anchor moveWithCells="1">
                  <from>
                    <xdr:col>21</xdr:col>
                    <xdr:colOff>91440</xdr:colOff>
                    <xdr:row>31</xdr:row>
                    <xdr:rowOff>0</xdr:rowOff>
                  </from>
                  <to>
                    <xdr:col>23</xdr:col>
                    <xdr:colOff>76200</xdr:colOff>
                    <xdr:row>31</xdr:row>
                    <xdr:rowOff>228600</xdr:rowOff>
                  </to>
                </anchor>
              </controlPr>
            </control>
          </mc:Choice>
        </mc:AlternateContent>
        <mc:AlternateContent xmlns:mc="http://schemas.openxmlformats.org/markup-compatibility/2006">
          <mc:Choice Requires="x14">
            <control shapeId="29732" r:id="rId25" name="Check Box 36">
              <controlPr defaultSize="0" autoFill="0" autoLine="0" autoPict="0">
                <anchor moveWithCells="1">
                  <from>
                    <xdr:col>11</xdr:col>
                    <xdr:colOff>83820</xdr:colOff>
                    <xdr:row>31</xdr:row>
                    <xdr:rowOff>0</xdr:rowOff>
                  </from>
                  <to>
                    <xdr:col>13</xdr:col>
                    <xdr:colOff>76200</xdr:colOff>
                    <xdr:row>31</xdr:row>
                    <xdr:rowOff>228600</xdr:rowOff>
                  </to>
                </anchor>
              </controlPr>
            </control>
          </mc:Choice>
        </mc:AlternateContent>
        <mc:AlternateContent xmlns:mc="http://schemas.openxmlformats.org/markup-compatibility/2006">
          <mc:Choice Requires="x14">
            <control shapeId="29733" r:id="rId26" name="Check Box 37">
              <controlPr defaultSize="0" autoFill="0" autoLine="0" autoPict="0">
                <anchor moveWithCells="1">
                  <from>
                    <xdr:col>11</xdr:col>
                    <xdr:colOff>83820</xdr:colOff>
                    <xdr:row>26</xdr:row>
                    <xdr:rowOff>68580</xdr:rowOff>
                  </from>
                  <to>
                    <xdr:col>13</xdr:col>
                    <xdr:colOff>76200</xdr:colOff>
                    <xdr:row>28</xdr:row>
                    <xdr:rowOff>15240</xdr:rowOff>
                  </to>
                </anchor>
              </controlPr>
            </control>
          </mc:Choice>
        </mc:AlternateContent>
        <mc:AlternateContent xmlns:mc="http://schemas.openxmlformats.org/markup-compatibility/2006">
          <mc:Choice Requires="x14">
            <control shapeId="29734" r:id="rId27" name="Check Box 38">
              <controlPr defaultSize="0" autoFill="0" autoLine="0" autoPict="0">
                <anchor moveWithCells="1">
                  <from>
                    <xdr:col>16</xdr:col>
                    <xdr:colOff>83820</xdr:colOff>
                    <xdr:row>26</xdr:row>
                    <xdr:rowOff>68580</xdr:rowOff>
                  </from>
                  <to>
                    <xdr:col>18</xdr:col>
                    <xdr:colOff>76200</xdr:colOff>
                    <xdr:row>28</xdr:row>
                    <xdr:rowOff>15240</xdr:rowOff>
                  </to>
                </anchor>
              </controlPr>
            </control>
          </mc:Choice>
        </mc:AlternateContent>
        <mc:AlternateContent xmlns:mc="http://schemas.openxmlformats.org/markup-compatibility/2006">
          <mc:Choice Requires="x14">
            <control shapeId="29735" r:id="rId28" name="Check Box 39">
              <controlPr defaultSize="0" autoFill="0" autoLine="0" autoPict="0">
                <anchor moveWithCells="1">
                  <from>
                    <xdr:col>21</xdr:col>
                    <xdr:colOff>83820</xdr:colOff>
                    <xdr:row>26</xdr:row>
                    <xdr:rowOff>68580</xdr:rowOff>
                  </from>
                  <to>
                    <xdr:col>23</xdr:col>
                    <xdr:colOff>76200</xdr:colOff>
                    <xdr:row>28</xdr:row>
                    <xdr:rowOff>15240</xdr:rowOff>
                  </to>
                </anchor>
              </controlPr>
            </control>
          </mc:Choice>
        </mc:AlternateContent>
        <mc:AlternateContent xmlns:mc="http://schemas.openxmlformats.org/markup-compatibility/2006">
          <mc:Choice Requires="x14">
            <control shapeId="29736" r:id="rId29" name="Check Box 40">
              <controlPr defaultSize="0" autoFill="0" autoLine="0" autoPict="0">
                <anchor moveWithCells="1">
                  <from>
                    <xdr:col>16</xdr:col>
                    <xdr:colOff>91440</xdr:colOff>
                    <xdr:row>29</xdr:row>
                    <xdr:rowOff>160020</xdr:rowOff>
                  </from>
                  <to>
                    <xdr:col>18</xdr:col>
                    <xdr:colOff>76200</xdr:colOff>
                    <xdr:row>31</xdr:row>
                    <xdr:rowOff>0</xdr:rowOff>
                  </to>
                </anchor>
              </controlPr>
            </control>
          </mc:Choice>
        </mc:AlternateContent>
        <mc:AlternateContent xmlns:mc="http://schemas.openxmlformats.org/markup-compatibility/2006">
          <mc:Choice Requires="x14">
            <control shapeId="29737" r:id="rId30" name="Check Box 41">
              <controlPr defaultSize="0" autoFill="0" autoLine="0" autoPict="0">
                <anchor moveWithCells="1">
                  <from>
                    <xdr:col>21</xdr:col>
                    <xdr:colOff>91440</xdr:colOff>
                    <xdr:row>29</xdr:row>
                    <xdr:rowOff>160020</xdr:rowOff>
                  </from>
                  <to>
                    <xdr:col>23</xdr:col>
                    <xdr:colOff>76200</xdr:colOff>
                    <xdr:row>31</xdr:row>
                    <xdr:rowOff>0</xdr:rowOff>
                  </to>
                </anchor>
              </controlPr>
            </control>
          </mc:Choice>
        </mc:AlternateContent>
        <mc:AlternateContent xmlns:mc="http://schemas.openxmlformats.org/markup-compatibility/2006">
          <mc:Choice Requires="x14">
            <control shapeId="29738" r:id="rId31" name="Check Box 42">
              <controlPr defaultSize="0" autoFill="0" autoLine="0" autoPict="0">
                <anchor moveWithCells="1">
                  <from>
                    <xdr:col>11</xdr:col>
                    <xdr:colOff>83820</xdr:colOff>
                    <xdr:row>29</xdr:row>
                    <xdr:rowOff>160020</xdr:rowOff>
                  </from>
                  <to>
                    <xdr:col>13</xdr:col>
                    <xdr:colOff>76200</xdr:colOff>
                    <xdr:row>31</xdr:row>
                    <xdr:rowOff>0</xdr:rowOff>
                  </to>
                </anchor>
              </controlPr>
            </control>
          </mc:Choice>
        </mc:AlternateContent>
        <mc:AlternateContent xmlns:mc="http://schemas.openxmlformats.org/markup-compatibility/2006">
          <mc:Choice Requires="x14">
            <control shapeId="29750" r:id="rId32" name="Check Box 54">
              <controlPr defaultSize="0" autoFill="0" autoLine="0" autoPict="0">
                <anchor moveWithCells="1">
                  <from>
                    <xdr:col>16</xdr:col>
                    <xdr:colOff>91440</xdr:colOff>
                    <xdr:row>27</xdr:row>
                    <xdr:rowOff>152400</xdr:rowOff>
                  </from>
                  <to>
                    <xdr:col>18</xdr:col>
                    <xdr:colOff>76200</xdr:colOff>
                    <xdr:row>29</xdr:row>
                    <xdr:rowOff>0</xdr:rowOff>
                  </to>
                </anchor>
              </controlPr>
            </control>
          </mc:Choice>
        </mc:AlternateContent>
        <mc:AlternateContent xmlns:mc="http://schemas.openxmlformats.org/markup-compatibility/2006">
          <mc:Choice Requires="x14">
            <control shapeId="29751" r:id="rId33" name="Check Box 55">
              <controlPr defaultSize="0" autoFill="0" autoLine="0" autoPict="0">
                <anchor moveWithCells="1">
                  <from>
                    <xdr:col>21</xdr:col>
                    <xdr:colOff>91440</xdr:colOff>
                    <xdr:row>27</xdr:row>
                    <xdr:rowOff>152400</xdr:rowOff>
                  </from>
                  <to>
                    <xdr:col>23</xdr:col>
                    <xdr:colOff>76200</xdr:colOff>
                    <xdr:row>29</xdr:row>
                    <xdr:rowOff>0</xdr:rowOff>
                  </to>
                </anchor>
              </controlPr>
            </control>
          </mc:Choice>
        </mc:AlternateContent>
        <mc:AlternateContent xmlns:mc="http://schemas.openxmlformats.org/markup-compatibility/2006">
          <mc:Choice Requires="x14">
            <control shapeId="29752" r:id="rId34" name="Check Box 56">
              <controlPr defaultSize="0" autoFill="0" autoLine="0" autoPict="0">
                <anchor moveWithCells="1">
                  <from>
                    <xdr:col>11</xdr:col>
                    <xdr:colOff>83820</xdr:colOff>
                    <xdr:row>27</xdr:row>
                    <xdr:rowOff>152400</xdr:rowOff>
                  </from>
                  <to>
                    <xdr:col>13</xdr:col>
                    <xdr:colOff>76200</xdr:colOff>
                    <xdr:row>29</xdr:row>
                    <xdr:rowOff>0</xdr:rowOff>
                  </to>
                </anchor>
              </controlPr>
            </control>
          </mc:Choice>
        </mc:AlternateContent>
        <mc:AlternateContent xmlns:mc="http://schemas.openxmlformats.org/markup-compatibility/2006">
          <mc:Choice Requires="x14">
            <control shapeId="29753" r:id="rId35" name="Check Box 57">
              <controlPr defaultSize="0" autoFill="0" autoLine="0" autoPict="0">
                <anchor moveWithCells="1">
                  <from>
                    <xdr:col>16</xdr:col>
                    <xdr:colOff>83820</xdr:colOff>
                    <xdr:row>28</xdr:row>
                    <xdr:rowOff>182880</xdr:rowOff>
                  </from>
                  <to>
                    <xdr:col>18</xdr:col>
                    <xdr:colOff>76200</xdr:colOff>
                    <xdr:row>29</xdr:row>
                    <xdr:rowOff>198120</xdr:rowOff>
                  </to>
                </anchor>
              </controlPr>
            </control>
          </mc:Choice>
        </mc:AlternateContent>
        <mc:AlternateContent xmlns:mc="http://schemas.openxmlformats.org/markup-compatibility/2006">
          <mc:Choice Requires="x14">
            <control shapeId="29754" r:id="rId36" name="Check Box 58">
              <controlPr defaultSize="0" autoFill="0" autoLine="0" autoPict="0">
                <anchor moveWithCells="1">
                  <from>
                    <xdr:col>11</xdr:col>
                    <xdr:colOff>83820</xdr:colOff>
                    <xdr:row>28</xdr:row>
                    <xdr:rowOff>182880</xdr:rowOff>
                  </from>
                  <to>
                    <xdr:col>13</xdr:col>
                    <xdr:colOff>76200</xdr:colOff>
                    <xdr:row>29</xdr:row>
                    <xdr:rowOff>198120</xdr:rowOff>
                  </to>
                </anchor>
              </controlPr>
            </control>
          </mc:Choice>
        </mc:AlternateContent>
        <mc:AlternateContent xmlns:mc="http://schemas.openxmlformats.org/markup-compatibility/2006">
          <mc:Choice Requires="x14">
            <control shapeId="29755" r:id="rId37" name="Check Box 59">
              <controlPr defaultSize="0" autoFill="0" autoLine="0" autoPict="0">
                <anchor moveWithCells="1">
                  <from>
                    <xdr:col>16</xdr:col>
                    <xdr:colOff>91440</xdr:colOff>
                    <xdr:row>31</xdr:row>
                    <xdr:rowOff>0</xdr:rowOff>
                  </from>
                  <to>
                    <xdr:col>18</xdr:col>
                    <xdr:colOff>76200</xdr:colOff>
                    <xdr:row>31</xdr:row>
                    <xdr:rowOff>228600</xdr:rowOff>
                  </to>
                </anchor>
              </controlPr>
            </control>
          </mc:Choice>
        </mc:AlternateContent>
        <mc:AlternateContent xmlns:mc="http://schemas.openxmlformats.org/markup-compatibility/2006">
          <mc:Choice Requires="x14">
            <control shapeId="29756" r:id="rId38" name="Check Box 60">
              <controlPr defaultSize="0" autoFill="0" autoLine="0" autoPict="0">
                <anchor moveWithCells="1">
                  <from>
                    <xdr:col>21</xdr:col>
                    <xdr:colOff>91440</xdr:colOff>
                    <xdr:row>31</xdr:row>
                    <xdr:rowOff>0</xdr:rowOff>
                  </from>
                  <to>
                    <xdr:col>23</xdr:col>
                    <xdr:colOff>76200</xdr:colOff>
                    <xdr:row>31</xdr:row>
                    <xdr:rowOff>228600</xdr:rowOff>
                  </to>
                </anchor>
              </controlPr>
            </control>
          </mc:Choice>
        </mc:AlternateContent>
        <mc:AlternateContent xmlns:mc="http://schemas.openxmlformats.org/markup-compatibility/2006">
          <mc:Choice Requires="x14">
            <control shapeId="29757" r:id="rId39" name="Check Box 61">
              <controlPr defaultSize="0" autoFill="0" autoLine="0" autoPict="0">
                <anchor moveWithCells="1">
                  <from>
                    <xdr:col>11</xdr:col>
                    <xdr:colOff>83820</xdr:colOff>
                    <xdr:row>31</xdr:row>
                    <xdr:rowOff>0</xdr:rowOff>
                  </from>
                  <to>
                    <xdr:col>13</xdr:col>
                    <xdr:colOff>76200</xdr:colOff>
                    <xdr:row>31</xdr:row>
                    <xdr:rowOff>228600</xdr:rowOff>
                  </to>
                </anchor>
              </controlPr>
            </control>
          </mc:Choice>
        </mc:AlternateContent>
        <mc:AlternateContent xmlns:mc="http://schemas.openxmlformats.org/markup-compatibility/2006">
          <mc:Choice Requires="x14">
            <control shapeId="29758" r:id="rId40" name="Check Box 62">
              <controlPr defaultSize="0" autoFill="0" autoLine="0" autoPict="0">
                <anchor moveWithCells="1">
                  <from>
                    <xdr:col>11</xdr:col>
                    <xdr:colOff>83820</xdr:colOff>
                    <xdr:row>26</xdr:row>
                    <xdr:rowOff>68580</xdr:rowOff>
                  </from>
                  <to>
                    <xdr:col>13</xdr:col>
                    <xdr:colOff>76200</xdr:colOff>
                    <xdr:row>28</xdr:row>
                    <xdr:rowOff>15240</xdr:rowOff>
                  </to>
                </anchor>
              </controlPr>
            </control>
          </mc:Choice>
        </mc:AlternateContent>
        <mc:AlternateContent xmlns:mc="http://schemas.openxmlformats.org/markup-compatibility/2006">
          <mc:Choice Requires="x14">
            <control shapeId="29759" r:id="rId41" name="Check Box 63">
              <controlPr defaultSize="0" autoFill="0" autoLine="0" autoPict="0">
                <anchor moveWithCells="1">
                  <from>
                    <xdr:col>16</xdr:col>
                    <xdr:colOff>83820</xdr:colOff>
                    <xdr:row>26</xdr:row>
                    <xdr:rowOff>68580</xdr:rowOff>
                  </from>
                  <to>
                    <xdr:col>18</xdr:col>
                    <xdr:colOff>76200</xdr:colOff>
                    <xdr:row>28</xdr:row>
                    <xdr:rowOff>15240</xdr:rowOff>
                  </to>
                </anchor>
              </controlPr>
            </control>
          </mc:Choice>
        </mc:AlternateContent>
        <mc:AlternateContent xmlns:mc="http://schemas.openxmlformats.org/markup-compatibility/2006">
          <mc:Choice Requires="x14">
            <control shapeId="29760" r:id="rId42" name="Check Box 64">
              <controlPr defaultSize="0" autoFill="0" autoLine="0" autoPict="0">
                <anchor moveWithCells="1">
                  <from>
                    <xdr:col>21</xdr:col>
                    <xdr:colOff>83820</xdr:colOff>
                    <xdr:row>26</xdr:row>
                    <xdr:rowOff>68580</xdr:rowOff>
                  </from>
                  <to>
                    <xdr:col>23</xdr:col>
                    <xdr:colOff>76200</xdr:colOff>
                    <xdr:row>28</xdr:row>
                    <xdr:rowOff>15240</xdr:rowOff>
                  </to>
                </anchor>
              </controlPr>
            </control>
          </mc:Choice>
        </mc:AlternateContent>
        <mc:AlternateContent xmlns:mc="http://schemas.openxmlformats.org/markup-compatibility/2006">
          <mc:Choice Requires="x14">
            <control shapeId="29761" r:id="rId43" name="Check Box 65">
              <controlPr defaultSize="0" autoFill="0" autoLine="0" autoPict="0">
                <anchor moveWithCells="1">
                  <from>
                    <xdr:col>16</xdr:col>
                    <xdr:colOff>91440</xdr:colOff>
                    <xdr:row>29</xdr:row>
                    <xdr:rowOff>160020</xdr:rowOff>
                  </from>
                  <to>
                    <xdr:col>18</xdr:col>
                    <xdr:colOff>76200</xdr:colOff>
                    <xdr:row>31</xdr:row>
                    <xdr:rowOff>0</xdr:rowOff>
                  </to>
                </anchor>
              </controlPr>
            </control>
          </mc:Choice>
        </mc:AlternateContent>
        <mc:AlternateContent xmlns:mc="http://schemas.openxmlformats.org/markup-compatibility/2006">
          <mc:Choice Requires="x14">
            <control shapeId="29762" r:id="rId44" name="Check Box 66">
              <controlPr defaultSize="0" autoFill="0" autoLine="0" autoPict="0">
                <anchor moveWithCells="1">
                  <from>
                    <xdr:col>21</xdr:col>
                    <xdr:colOff>91440</xdr:colOff>
                    <xdr:row>29</xdr:row>
                    <xdr:rowOff>160020</xdr:rowOff>
                  </from>
                  <to>
                    <xdr:col>23</xdr:col>
                    <xdr:colOff>76200</xdr:colOff>
                    <xdr:row>31</xdr:row>
                    <xdr:rowOff>0</xdr:rowOff>
                  </to>
                </anchor>
              </controlPr>
            </control>
          </mc:Choice>
        </mc:AlternateContent>
        <mc:AlternateContent xmlns:mc="http://schemas.openxmlformats.org/markup-compatibility/2006">
          <mc:Choice Requires="x14">
            <control shapeId="29763" r:id="rId45" name="Check Box 67">
              <controlPr defaultSize="0" autoFill="0" autoLine="0" autoPict="0">
                <anchor moveWithCells="1">
                  <from>
                    <xdr:col>11</xdr:col>
                    <xdr:colOff>83820</xdr:colOff>
                    <xdr:row>29</xdr:row>
                    <xdr:rowOff>160020</xdr:rowOff>
                  </from>
                  <to>
                    <xdr:col>13</xdr:col>
                    <xdr:colOff>76200</xdr:colOff>
                    <xdr:row>31</xdr:row>
                    <xdr:rowOff>0</xdr:rowOff>
                  </to>
                </anchor>
              </controlPr>
            </control>
          </mc:Choice>
        </mc:AlternateContent>
        <mc:AlternateContent xmlns:mc="http://schemas.openxmlformats.org/markup-compatibility/2006">
          <mc:Choice Requires="x14">
            <control shapeId="29778" r:id="rId46" name="Check Box 82">
              <controlPr defaultSize="0" autoFill="0" autoLine="0" autoPict="0">
                <anchor moveWithCells="1">
                  <from>
                    <xdr:col>1</xdr:col>
                    <xdr:colOff>213360</xdr:colOff>
                    <xdr:row>23</xdr:row>
                    <xdr:rowOff>91440</xdr:rowOff>
                  </from>
                  <to>
                    <xdr:col>2</xdr:col>
                    <xdr:colOff>175260</xdr:colOff>
                    <xdr:row>25</xdr:row>
                    <xdr:rowOff>22860</xdr:rowOff>
                  </to>
                </anchor>
              </controlPr>
            </control>
          </mc:Choice>
        </mc:AlternateContent>
        <mc:AlternateContent xmlns:mc="http://schemas.openxmlformats.org/markup-compatibility/2006">
          <mc:Choice Requires="x14">
            <control shapeId="29779" r:id="rId47" name="Check Box 83">
              <controlPr defaultSize="0" autoFill="0" autoLine="0" autoPict="0">
                <anchor moveWithCells="1">
                  <from>
                    <xdr:col>1</xdr:col>
                    <xdr:colOff>205740</xdr:colOff>
                    <xdr:row>24</xdr:row>
                    <xdr:rowOff>175260</xdr:rowOff>
                  </from>
                  <to>
                    <xdr:col>2</xdr:col>
                    <xdr:colOff>167640</xdr:colOff>
                    <xdr:row>26</xdr:row>
                    <xdr:rowOff>15240</xdr:rowOff>
                  </to>
                </anchor>
              </controlPr>
            </control>
          </mc:Choice>
        </mc:AlternateContent>
        <mc:AlternateContent xmlns:mc="http://schemas.openxmlformats.org/markup-compatibility/2006">
          <mc:Choice Requires="x14">
            <control shapeId="29781" r:id="rId48" name="Check Box 85">
              <controlPr defaultSize="0" autoFill="0" autoLine="0" autoPict="0">
                <anchor moveWithCells="1">
                  <from>
                    <xdr:col>5</xdr:col>
                    <xdr:colOff>266700</xdr:colOff>
                    <xdr:row>36</xdr:row>
                    <xdr:rowOff>22860</xdr:rowOff>
                  </from>
                  <to>
                    <xdr:col>6</xdr:col>
                    <xdr:colOff>198120</xdr:colOff>
                    <xdr:row>37</xdr:row>
                    <xdr:rowOff>0</xdr:rowOff>
                  </to>
                </anchor>
              </controlPr>
            </control>
          </mc:Choice>
        </mc:AlternateContent>
        <mc:AlternateContent xmlns:mc="http://schemas.openxmlformats.org/markup-compatibility/2006">
          <mc:Choice Requires="x14">
            <control shapeId="29782" r:id="rId49" name="Check Box 86">
              <controlPr defaultSize="0" autoFill="0" autoLine="0" autoPict="0">
                <anchor moveWithCells="1">
                  <from>
                    <xdr:col>5</xdr:col>
                    <xdr:colOff>266700</xdr:colOff>
                    <xdr:row>37</xdr:row>
                    <xdr:rowOff>358140</xdr:rowOff>
                  </from>
                  <to>
                    <xdr:col>6</xdr:col>
                    <xdr:colOff>198120</xdr:colOff>
                    <xdr:row>37</xdr:row>
                    <xdr:rowOff>579120</xdr:rowOff>
                  </to>
                </anchor>
              </controlPr>
            </control>
          </mc:Choice>
        </mc:AlternateContent>
        <mc:AlternateContent xmlns:mc="http://schemas.openxmlformats.org/markup-compatibility/2006">
          <mc:Choice Requires="x14">
            <control shapeId="29783" r:id="rId50" name="Check Box 87">
              <controlPr defaultSize="0" autoFill="0" autoLine="0" autoPict="0">
                <anchor moveWithCells="1">
                  <from>
                    <xdr:col>5</xdr:col>
                    <xdr:colOff>266700</xdr:colOff>
                    <xdr:row>38</xdr:row>
                    <xdr:rowOff>7620</xdr:rowOff>
                  </from>
                  <to>
                    <xdr:col>6</xdr:col>
                    <xdr:colOff>198120</xdr:colOff>
                    <xdr:row>38</xdr:row>
                    <xdr:rowOff>228600</xdr:rowOff>
                  </to>
                </anchor>
              </controlPr>
            </control>
          </mc:Choice>
        </mc:AlternateContent>
        <mc:AlternateContent xmlns:mc="http://schemas.openxmlformats.org/markup-compatibility/2006">
          <mc:Choice Requires="x14">
            <control shapeId="29784" r:id="rId51" name="Check Box 88">
              <controlPr defaultSize="0" autoFill="0" autoLine="0" autoPict="0">
                <anchor moveWithCells="1">
                  <from>
                    <xdr:col>5</xdr:col>
                    <xdr:colOff>274320</xdr:colOff>
                    <xdr:row>39</xdr:row>
                    <xdr:rowOff>15240</xdr:rowOff>
                  </from>
                  <to>
                    <xdr:col>6</xdr:col>
                    <xdr:colOff>205740</xdr:colOff>
                    <xdr:row>39</xdr:row>
                    <xdr:rowOff>236220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Y329"/>
  <sheetViews>
    <sheetView zoomScaleNormal="100" workbookViewId="0">
      <selection activeCell="D9" sqref="D9"/>
    </sheetView>
  </sheetViews>
  <sheetFormatPr defaultColWidth="9" defaultRowHeight="16.2"/>
  <cols>
    <col min="1" max="1" width="3.09765625" style="27" customWidth="1"/>
    <col min="2" max="2" width="13.5" style="25" customWidth="1"/>
    <col min="3" max="3" width="9.09765625" style="26" customWidth="1"/>
    <col min="4" max="4" width="16.3984375" style="25" customWidth="1"/>
    <col min="5" max="5" width="4.09765625" style="24" customWidth="1"/>
    <col min="6" max="6" width="8.59765625" style="22" customWidth="1"/>
    <col min="7" max="7" width="10.5" style="21" customWidth="1"/>
    <col min="8" max="8" width="4.09765625" style="23" customWidth="1"/>
    <col min="9" max="10" width="8.59765625" style="12" customWidth="1"/>
    <col min="11" max="11" width="12.5" style="12" customWidth="1"/>
    <col min="12" max="12" width="10" style="21" customWidth="1"/>
    <col min="13" max="13" width="1.19921875" style="60" customWidth="1"/>
    <col min="14" max="17" width="13.69921875" style="61" customWidth="1"/>
    <col min="18" max="19" width="1.19921875" style="60" customWidth="1"/>
    <col min="20" max="20" width="5.5" style="60" customWidth="1"/>
    <col min="21" max="21" width="12.5" style="60" customWidth="1"/>
    <col min="22" max="24" width="6.5" style="60" customWidth="1"/>
    <col min="25" max="25" width="5" style="60" customWidth="1"/>
    <col min="26" max="35" width="8.69921875" style="21" customWidth="1"/>
    <col min="36" max="16384" width="9" style="21"/>
  </cols>
  <sheetData>
    <row r="1" spans="1:25" ht="44.4" customHeight="1">
      <c r="A1" s="58"/>
      <c r="B1" s="58"/>
      <c r="C1" s="223" t="s">
        <v>109</v>
      </c>
      <c r="D1" s="224"/>
      <c r="E1" s="227" t="s">
        <v>24</v>
      </c>
      <c r="F1" s="228"/>
      <c r="G1" s="229"/>
      <c r="H1" s="94" t="s">
        <v>100</v>
      </c>
      <c r="I1" s="57" t="s">
        <v>104</v>
      </c>
      <c r="J1" s="57" t="s">
        <v>105</v>
      </c>
      <c r="K1" s="56" t="s">
        <v>24</v>
      </c>
    </row>
    <row r="2" spans="1:25" ht="23.25" customHeight="1" thickBot="1">
      <c r="A2" s="58"/>
      <c r="B2" s="58"/>
      <c r="C2" s="225" t="s">
        <v>95</v>
      </c>
      <c r="D2" s="226"/>
      <c r="E2" s="230"/>
      <c r="F2" s="231"/>
      <c r="G2" s="232"/>
      <c r="H2" s="93">
        <f>COUNTIFS(K9:K108,"&gt;0")</f>
        <v>0</v>
      </c>
      <c r="I2" s="55">
        <f>SUM(I9:I108)</f>
        <v>0</v>
      </c>
      <c r="J2" s="55">
        <f>SUM(J9:J108)</f>
        <v>0</v>
      </c>
      <c r="K2" s="54">
        <f>SUM(K9:K108)</f>
        <v>0</v>
      </c>
    </row>
    <row r="3" spans="1:25" ht="4.8" customHeight="1">
      <c r="B3" s="53"/>
      <c r="C3" s="52"/>
      <c r="D3" s="51"/>
      <c r="E3" s="50"/>
      <c r="F3" s="50"/>
      <c r="G3" s="49"/>
      <c r="H3" s="49"/>
      <c r="I3" s="48"/>
      <c r="J3" s="48"/>
      <c r="K3" s="47"/>
    </row>
    <row r="4" spans="1:25" ht="22.5" customHeight="1">
      <c r="A4" s="85" t="s">
        <v>98</v>
      </c>
      <c r="B4" s="45"/>
      <c r="C4" s="46"/>
      <c r="D4" s="45"/>
      <c r="E4" s="44"/>
      <c r="F4" s="43"/>
      <c r="G4" s="84" t="s">
        <v>25</v>
      </c>
      <c r="H4" s="234" t="str">
        <f>'様式第1号 申請書兼実績報告書'!F11&amp;""</f>
        <v/>
      </c>
      <c r="I4" s="235"/>
      <c r="J4" s="235"/>
      <c r="K4" s="235"/>
    </row>
    <row r="5" spans="1:25" ht="4.2" customHeight="1">
      <c r="A5" s="36"/>
      <c r="B5" s="39"/>
      <c r="C5" s="40"/>
      <c r="D5" s="39"/>
      <c r="E5" s="21"/>
      <c r="F5" s="38"/>
      <c r="G5" s="37"/>
      <c r="H5" s="36"/>
      <c r="I5" s="35"/>
      <c r="J5" s="35"/>
      <c r="K5" s="35"/>
    </row>
    <row r="6" spans="1:25" ht="25.8" customHeight="1">
      <c r="A6" s="34"/>
      <c r="B6" s="236" t="s">
        <v>106</v>
      </c>
      <c r="C6" s="236"/>
      <c r="D6" s="236"/>
      <c r="E6" s="95"/>
      <c r="F6" s="233" t="s">
        <v>154</v>
      </c>
      <c r="G6" s="233"/>
      <c r="H6" s="233"/>
      <c r="I6" s="233"/>
      <c r="J6" s="233"/>
      <c r="K6" s="233"/>
      <c r="N6" s="88"/>
      <c r="O6" s="89"/>
      <c r="P6" s="89"/>
      <c r="Q6" s="89"/>
      <c r="T6" s="90"/>
      <c r="U6" s="89"/>
      <c r="V6" s="89"/>
      <c r="W6" s="89"/>
      <c r="X6" s="89"/>
      <c r="Y6" s="87"/>
    </row>
    <row r="7" spans="1:25" ht="44.25" customHeight="1">
      <c r="A7" s="217" t="s">
        <v>12</v>
      </c>
      <c r="B7" s="219" t="s">
        <v>71</v>
      </c>
      <c r="C7" s="221" t="s">
        <v>72</v>
      </c>
      <c r="D7" s="219" t="s">
        <v>96</v>
      </c>
      <c r="E7" s="219" t="s">
        <v>42</v>
      </c>
      <c r="F7" s="219" t="s">
        <v>97</v>
      </c>
      <c r="G7" s="219" t="s">
        <v>110</v>
      </c>
      <c r="H7" s="219" t="s">
        <v>43</v>
      </c>
      <c r="I7" s="219" t="s">
        <v>161</v>
      </c>
      <c r="J7" s="219" t="s">
        <v>162</v>
      </c>
      <c r="K7" s="219" t="s">
        <v>107</v>
      </c>
      <c r="N7" s="63" t="s">
        <v>23</v>
      </c>
      <c r="O7" s="64"/>
      <c r="P7" s="64"/>
      <c r="Q7" s="64"/>
      <c r="T7" s="83" t="s">
        <v>101</v>
      </c>
      <c r="U7" s="64"/>
      <c r="V7" s="64"/>
      <c r="W7" s="64"/>
      <c r="X7" s="64"/>
      <c r="Y7" s="62"/>
    </row>
    <row r="8" spans="1:25" s="27" customFormat="1" ht="24.6" customHeight="1">
      <c r="A8" s="218"/>
      <c r="B8" s="220"/>
      <c r="C8" s="222"/>
      <c r="D8" s="220"/>
      <c r="E8" s="220"/>
      <c r="F8" s="220"/>
      <c r="G8" s="220"/>
      <c r="H8" s="220"/>
      <c r="I8" s="220"/>
      <c r="J8" s="220"/>
      <c r="K8" s="220"/>
      <c r="M8" s="65"/>
      <c r="N8" s="66" t="s">
        <v>22</v>
      </c>
      <c r="O8" s="73" t="s">
        <v>152</v>
      </c>
      <c r="P8" s="73" t="s">
        <v>153</v>
      </c>
      <c r="Q8" s="68" t="s">
        <v>21</v>
      </c>
      <c r="R8" s="65"/>
      <c r="S8" s="65"/>
      <c r="T8" s="69" t="s">
        <v>70</v>
      </c>
      <c r="U8" s="67" t="s">
        <v>69</v>
      </c>
      <c r="V8" s="70" t="s">
        <v>102</v>
      </c>
      <c r="W8" s="70" t="s">
        <v>123</v>
      </c>
      <c r="X8" s="70" t="s">
        <v>122</v>
      </c>
      <c r="Y8" s="71" t="s">
        <v>103</v>
      </c>
    </row>
    <row r="9" spans="1:25" ht="32.25" customHeight="1">
      <c r="A9" s="33">
        <v>1</v>
      </c>
      <c r="B9" s="103"/>
      <c r="C9" s="104"/>
      <c r="D9" s="103"/>
      <c r="E9" s="105"/>
      <c r="F9" s="86" t="str">
        <f>IFERROR(VLOOKUP(E9,テーブル485[],2,FALSE)&amp;"","")</f>
        <v/>
      </c>
      <c r="G9" s="106"/>
      <c r="H9" s="107"/>
      <c r="I9" s="32" t="str">
        <f t="shared" ref="I9:I72" si="0">IF(E9="","",VLOOKUP(E9,$T$9:$X$12,4,0)*H9)</f>
        <v/>
      </c>
      <c r="J9" s="32" t="str">
        <f>IF(E9="","",VLOOKUP(E9,$T$9:$X$12,5,0))</f>
        <v/>
      </c>
      <c r="K9" s="31" t="str">
        <f>IF(AND(B9&lt;&gt;"",C9&lt;&gt;"",D9&lt;&gt;"",E9&lt;&gt;"",F9&lt;&gt;"",G9&lt;&gt;""),SUM(I9:J9),"")</f>
        <v/>
      </c>
      <c r="N9" s="72"/>
      <c r="O9" s="73"/>
      <c r="P9" s="73"/>
      <c r="Q9" s="74"/>
      <c r="R9" s="65"/>
      <c r="S9" s="65"/>
      <c r="T9" s="72">
        <v>1</v>
      </c>
      <c r="U9" s="73" t="s">
        <v>22</v>
      </c>
      <c r="V9" s="75"/>
      <c r="W9" s="75">
        <v>16000</v>
      </c>
      <c r="X9" s="73"/>
      <c r="Y9" s="91"/>
    </row>
    <row r="10" spans="1:25" ht="32.25" customHeight="1">
      <c r="A10" s="33">
        <v>2</v>
      </c>
      <c r="B10" s="103"/>
      <c r="C10" s="104"/>
      <c r="D10" s="103"/>
      <c r="E10" s="105"/>
      <c r="F10" s="86" t="str">
        <f>IFERROR(VLOOKUP(E10,テーブル485[],2,FALSE)&amp;"","")</f>
        <v/>
      </c>
      <c r="G10" s="106"/>
      <c r="H10" s="107"/>
      <c r="I10" s="32" t="str">
        <f t="shared" si="0"/>
        <v/>
      </c>
      <c r="J10" s="32" t="str">
        <f>IF(E10="","",VLOOKUP(E10,$T$9:$X$12,5,0))</f>
        <v/>
      </c>
      <c r="K10" s="31" t="str">
        <f>IF(AND(B10&lt;&gt;"",C10&lt;&gt;"",D10&lt;&gt;"",E10&lt;&gt;"",F10&lt;&gt;"",G10&lt;&gt;""),SUM(I10:J10),"")</f>
        <v/>
      </c>
      <c r="N10" s="72" t="s">
        <v>125</v>
      </c>
      <c r="O10" s="73" t="s">
        <v>126</v>
      </c>
      <c r="P10" s="73" t="s">
        <v>142</v>
      </c>
      <c r="Q10" s="74" t="s">
        <v>127</v>
      </c>
      <c r="T10" s="72">
        <v>2</v>
      </c>
      <c r="U10" s="73" t="s">
        <v>152</v>
      </c>
      <c r="V10" s="75"/>
      <c r="W10" s="75"/>
      <c r="X10" s="75">
        <v>140000</v>
      </c>
      <c r="Y10" s="91"/>
    </row>
    <row r="11" spans="1:25" ht="32.25" customHeight="1">
      <c r="A11" s="33">
        <v>3</v>
      </c>
      <c r="B11" s="103"/>
      <c r="C11" s="104"/>
      <c r="D11" s="103"/>
      <c r="E11" s="105"/>
      <c r="F11" s="86" t="str">
        <f>IFERROR(VLOOKUP(E11,テーブル485[],2,FALSE)&amp;"","")</f>
        <v/>
      </c>
      <c r="G11" s="106"/>
      <c r="H11" s="107"/>
      <c r="I11" s="32" t="str">
        <f t="shared" si="0"/>
        <v/>
      </c>
      <c r="J11" s="32" t="str">
        <f t="shared" ref="J11:J40" si="1">IF(E11="","",VLOOKUP(E11,$T$9:$X$12,5,0))</f>
        <v/>
      </c>
      <c r="K11" s="31" t="str">
        <f t="shared" ref="K11:K40" si="2">IF(AND(B11&lt;&gt;"",C11&lt;&gt;"",D11&lt;&gt;"",E11&lt;&gt;"",F11&lt;&gt;"",G11&lt;&gt;""),SUM(I11:J11),"")</f>
        <v/>
      </c>
      <c r="N11" s="72" t="s">
        <v>128</v>
      </c>
      <c r="O11" s="73" t="s">
        <v>129</v>
      </c>
      <c r="P11" s="73" t="s">
        <v>144</v>
      </c>
      <c r="Q11" s="74" t="s">
        <v>130</v>
      </c>
      <c r="T11" s="72">
        <v>3</v>
      </c>
      <c r="U11" s="73" t="s">
        <v>153</v>
      </c>
      <c r="V11" s="75"/>
      <c r="W11" s="73"/>
      <c r="X11" s="75">
        <v>102000</v>
      </c>
      <c r="Y11" s="76"/>
    </row>
    <row r="12" spans="1:25" ht="32.25" customHeight="1">
      <c r="A12" s="33">
        <v>4</v>
      </c>
      <c r="B12" s="103"/>
      <c r="C12" s="104"/>
      <c r="D12" s="103"/>
      <c r="E12" s="105"/>
      <c r="F12" s="86" t="str">
        <f>IFERROR(VLOOKUP(E12,テーブル485[],2,FALSE)&amp;"","")</f>
        <v/>
      </c>
      <c r="G12" s="106"/>
      <c r="H12" s="107"/>
      <c r="I12" s="32" t="str">
        <f t="shared" si="0"/>
        <v/>
      </c>
      <c r="J12" s="32" t="str">
        <f t="shared" si="1"/>
        <v/>
      </c>
      <c r="K12" s="31" t="str">
        <f t="shared" si="2"/>
        <v/>
      </c>
      <c r="N12" s="72" t="s">
        <v>131</v>
      </c>
      <c r="O12" s="73" t="s">
        <v>132</v>
      </c>
      <c r="P12" s="73"/>
      <c r="Q12" s="74" t="s">
        <v>133</v>
      </c>
      <c r="T12" s="77">
        <v>4</v>
      </c>
      <c r="U12" s="78" t="s">
        <v>21</v>
      </c>
      <c r="V12" s="80"/>
      <c r="W12" s="78"/>
      <c r="X12" s="80">
        <v>102000</v>
      </c>
      <c r="Y12" s="82"/>
    </row>
    <row r="13" spans="1:25" ht="32.25" customHeight="1">
      <c r="A13" s="33">
        <v>5</v>
      </c>
      <c r="B13" s="103"/>
      <c r="C13" s="104"/>
      <c r="D13" s="103"/>
      <c r="E13" s="105"/>
      <c r="F13" s="86" t="str">
        <f>IFERROR(VLOOKUP(E13,テーブル485[],2,FALSE)&amp;"","")</f>
        <v/>
      </c>
      <c r="G13" s="106"/>
      <c r="H13" s="107"/>
      <c r="I13" s="32" t="str">
        <f t="shared" si="0"/>
        <v/>
      </c>
      <c r="J13" s="32" t="str">
        <f t="shared" si="1"/>
        <v/>
      </c>
      <c r="K13" s="31" t="str">
        <f t="shared" si="2"/>
        <v/>
      </c>
      <c r="N13" s="72" t="s">
        <v>134</v>
      </c>
      <c r="O13" s="73" t="s">
        <v>135</v>
      </c>
      <c r="P13" s="73"/>
      <c r="Q13" s="74" t="s">
        <v>136</v>
      </c>
    </row>
    <row r="14" spans="1:25" ht="32.25" customHeight="1">
      <c r="A14" s="33">
        <v>6</v>
      </c>
      <c r="B14" s="103"/>
      <c r="C14" s="104"/>
      <c r="D14" s="103"/>
      <c r="E14" s="105"/>
      <c r="F14" s="86" t="str">
        <f>IFERROR(VLOOKUP(E14,テーブル485[],2,FALSE)&amp;"","")</f>
        <v/>
      </c>
      <c r="G14" s="106"/>
      <c r="H14" s="107"/>
      <c r="I14" s="32" t="str">
        <f t="shared" si="0"/>
        <v/>
      </c>
      <c r="J14" s="32" t="str">
        <f t="shared" si="1"/>
        <v/>
      </c>
      <c r="K14" s="31" t="str">
        <f t="shared" si="2"/>
        <v/>
      </c>
      <c r="N14" s="72" t="s">
        <v>137</v>
      </c>
      <c r="O14" s="73" t="s">
        <v>151</v>
      </c>
      <c r="P14" s="73"/>
      <c r="Q14" s="74" t="s">
        <v>138</v>
      </c>
    </row>
    <row r="15" spans="1:25" ht="32.25" customHeight="1">
      <c r="A15" s="33">
        <v>7</v>
      </c>
      <c r="B15" s="103"/>
      <c r="C15" s="104"/>
      <c r="D15" s="103"/>
      <c r="E15" s="105"/>
      <c r="F15" s="86" t="str">
        <f>IFERROR(VLOOKUP(E15,テーブル485[],2,FALSE)&amp;"","")</f>
        <v/>
      </c>
      <c r="G15" s="106"/>
      <c r="H15" s="107"/>
      <c r="I15" s="32" t="str">
        <f t="shared" si="0"/>
        <v/>
      </c>
      <c r="J15" s="32" t="str">
        <f t="shared" si="1"/>
        <v/>
      </c>
      <c r="K15" s="31" t="str">
        <f t="shared" si="2"/>
        <v/>
      </c>
      <c r="N15" s="72" t="s">
        <v>139</v>
      </c>
      <c r="O15" s="73" t="s">
        <v>140</v>
      </c>
      <c r="P15" s="73"/>
      <c r="Q15" s="74" t="s">
        <v>141</v>
      </c>
    </row>
    <row r="16" spans="1:25" ht="32.25" customHeight="1">
      <c r="A16" s="33">
        <v>8</v>
      </c>
      <c r="B16" s="103"/>
      <c r="C16" s="104"/>
      <c r="D16" s="103"/>
      <c r="E16" s="105"/>
      <c r="F16" s="86" t="str">
        <f>IFERROR(VLOOKUP(E16,テーブル485[],2,FALSE)&amp;"","")</f>
        <v/>
      </c>
      <c r="G16" s="106"/>
      <c r="H16" s="107"/>
      <c r="I16" s="32" t="str">
        <f t="shared" si="0"/>
        <v/>
      </c>
      <c r="J16" s="32" t="str">
        <f t="shared" si="1"/>
        <v/>
      </c>
      <c r="K16" s="31" t="str">
        <f t="shared" si="2"/>
        <v/>
      </c>
      <c r="N16" s="72"/>
      <c r="O16" s="73" t="s">
        <v>160</v>
      </c>
      <c r="P16" s="73"/>
      <c r="Q16" s="74" t="s">
        <v>143</v>
      </c>
    </row>
    <row r="17" spans="1:17" ht="32.25" customHeight="1">
      <c r="A17" s="33">
        <v>9</v>
      </c>
      <c r="B17" s="103"/>
      <c r="C17" s="104"/>
      <c r="D17" s="103"/>
      <c r="E17" s="105"/>
      <c r="F17" s="86" t="str">
        <f>IFERROR(VLOOKUP(E17,テーブル485[],2,FALSE)&amp;"","")</f>
        <v/>
      </c>
      <c r="G17" s="106"/>
      <c r="H17" s="107"/>
      <c r="I17" s="32" t="str">
        <f t="shared" si="0"/>
        <v/>
      </c>
      <c r="J17" s="32" t="str">
        <f t="shared" si="1"/>
        <v/>
      </c>
      <c r="K17" s="31" t="str">
        <f t="shared" si="2"/>
        <v/>
      </c>
      <c r="N17" s="72"/>
      <c r="O17" s="73"/>
      <c r="P17" s="73"/>
      <c r="Q17" s="74" t="s">
        <v>145</v>
      </c>
    </row>
    <row r="18" spans="1:17" ht="32.25" customHeight="1">
      <c r="A18" s="33">
        <v>10</v>
      </c>
      <c r="B18" s="103"/>
      <c r="C18" s="104"/>
      <c r="D18" s="103"/>
      <c r="E18" s="105"/>
      <c r="F18" s="86" t="str">
        <f>IFERROR(VLOOKUP(E18,テーブル485[],2,FALSE)&amp;"","")</f>
        <v/>
      </c>
      <c r="G18" s="106"/>
      <c r="H18" s="107"/>
      <c r="I18" s="32" t="str">
        <f t="shared" si="0"/>
        <v/>
      </c>
      <c r="J18" s="32" t="str">
        <f t="shared" si="1"/>
        <v/>
      </c>
      <c r="K18" s="31" t="str">
        <f t="shared" si="2"/>
        <v/>
      </c>
      <c r="N18" s="72"/>
      <c r="O18" s="73"/>
      <c r="P18" s="73"/>
      <c r="Q18" s="74" t="s">
        <v>146</v>
      </c>
    </row>
    <row r="19" spans="1:17" ht="32.25" customHeight="1">
      <c r="A19" s="33">
        <v>11</v>
      </c>
      <c r="B19" s="103"/>
      <c r="C19" s="104"/>
      <c r="D19" s="103"/>
      <c r="E19" s="105"/>
      <c r="F19" s="86" t="str">
        <f>IFERROR(VLOOKUP(E19,テーブル485[],2,FALSE)&amp;"","")</f>
        <v/>
      </c>
      <c r="G19" s="106"/>
      <c r="H19" s="107"/>
      <c r="I19" s="32" t="str">
        <f t="shared" si="0"/>
        <v/>
      </c>
      <c r="J19" s="32" t="str">
        <f t="shared" si="1"/>
        <v/>
      </c>
      <c r="K19" s="31" t="str">
        <f t="shared" si="2"/>
        <v/>
      </c>
      <c r="N19" s="77"/>
      <c r="O19" s="73"/>
      <c r="P19" s="73"/>
      <c r="Q19" s="74" t="s">
        <v>147</v>
      </c>
    </row>
    <row r="20" spans="1:17" ht="32.25" customHeight="1">
      <c r="A20" s="33">
        <v>12</v>
      </c>
      <c r="B20" s="103"/>
      <c r="C20" s="104"/>
      <c r="D20" s="103"/>
      <c r="E20" s="105"/>
      <c r="F20" s="86" t="str">
        <f>IFERROR(VLOOKUP(E20,テーブル485[],2,FALSE)&amp;"","")</f>
        <v/>
      </c>
      <c r="G20" s="106"/>
      <c r="H20" s="107"/>
      <c r="I20" s="32" t="str">
        <f t="shared" si="0"/>
        <v/>
      </c>
      <c r="J20" s="32" t="str">
        <f t="shared" si="1"/>
        <v/>
      </c>
      <c r="K20" s="31" t="str">
        <f t="shared" si="2"/>
        <v/>
      </c>
      <c r="N20" s="77"/>
      <c r="O20" s="78"/>
      <c r="P20" s="78"/>
      <c r="Q20" s="79" t="s">
        <v>148</v>
      </c>
    </row>
    <row r="21" spans="1:17" ht="32.25" customHeight="1">
      <c r="A21" s="33">
        <v>13</v>
      </c>
      <c r="B21" s="103"/>
      <c r="C21" s="104"/>
      <c r="D21" s="103"/>
      <c r="E21" s="105"/>
      <c r="F21" s="86" t="str">
        <f>IFERROR(VLOOKUP(E21,テーブル485[],2,FALSE)&amp;"","")</f>
        <v/>
      </c>
      <c r="G21" s="106"/>
      <c r="H21" s="107"/>
      <c r="I21" s="32" t="str">
        <f t="shared" si="0"/>
        <v/>
      </c>
      <c r="J21" s="32" t="str">
        <f t="shared" si="1"/>
        <v/>
      </c>
      <c r="K21" s="31" t="str">
        <f t="shared" si="2"/>
        <v/>
      </c>
      <c r="N21" s="72"/>
      <c r="O21" s="73"/>
      <c r="P21" s="73"/>
      <c r="Q21" s="74" t="s">
        <v>149</v>
      </c>
    </row>
    <row r="22" spans="1:17" ht="32.25" customHeight="1">
      <c r="A22" s="33">
        <v>14</v>
      </c>
      <c r="B22" s="103"/>
      <c r="C22" s="104"/>
      <c r="D22" s="103"/>
      <c r="E22" s="105"/>
      <c r="F22" s="86" t="str">
        <f>IFERROR(VLOOKUP(E22,テーブル485[],2,FALSE)&amp;"","")</f>
        <v/>
      </c>
      <c r="G22" s="106"/>
      <c r="H22" s="107"/>
      <c r="I22" s="32" t="str">
        <f t="shared" si="0"/>
        <v/>
      </c>
      <c r="J22" s="32" t="str">
        <f t="shared" si="1"/>
        <v/>
      </c>
      <c r="K22" s="31" t="str">
        <f t="shared" si="2"/>
        <v/>
      </c>
      <c r="N22" s="72"/>
      <c r="O22" s="73"/>
      <c r="P22" s="73"/>
      <c r="Q22" s="74" t="s">
        <v>150</v>
      </c>
    </row>
    <row r="23" spans="1:17" ht="32.25" customHeight="1">
      <c r="A23" s="33">
        <v>15</v>
      </c>
      <c r="B23" s="103"/>
      <c r="C23" s="104"/>
      <c r="D23" s="103"/>
      <c r="E23" s="105"/>
      <c r="F23" s="86" t="str">
        <f>IFERROR(VLOOKUP(E23,テーブル485[],2,FALSE)&amp;"","")</f>
        <v/>
      </c>
      <c r="G23" s="106"/>
      <c r="H23" s="107"/>
      <c r="I23" s="32" t="str">
        <f t="shared" si="0"/>
        <v/>
      </c>
      <c r="J23" s="32" t="str">
        <f t="shared" si="1"/>
        <v/>
      </c>
      <c r="K23" s="31" t="str">
        <f t="shared" si="2"/>
        <v/>
      </c>
    </row>
    <row r="24" spans="1:17" ht="32.25" customHeight="1">
      <c r="A24" s="33">
        <v>16</v>
      </c>
      <c r="B24" s="103"/>
      <c r="C24" s="104"/>
      <c r="D24" s="103"/>
      <c r="E24" s="105"/>
      <c r="F24" s="86" t="str">
        <f>IFERROR(VLOOKUP(E24,テーブル485[],2,FALSE)&amp;"","")</f>
        <v/>
      </c>
      <c r="G24" s="106"/>
      <c r="H24" s="107"/>
      <c r="I24" s="32" t="str">
        <f t="shared" si="0"/>
        <v/>
      </c>
      <c r="J24" s="32" t="str">
        <f t="shared" si="1"/>
        <v/>
      </c>
      <c r="K24" s="31" t="str">
        <f t="shared" si="2"/>
        <v/>
      </c>
    </row>
    <row r="25" spans="1:17" ht="32.25" customHeight="1">
      <c r="A25" s="33">
        <v>17</v>
      </c>
      <c r="B25" s="103"/>
      <c r="C25" s="104"/>
      <c r="D25" s="103"/>
      <c r="E25" s="105"/>
      <c r="F25" s="86" t="str">
        <f>IFERROR(VLOOKUP(E25,テーブル485[],2,FALSE)&amp;"","")</f>
        <v/>
      </c>
      <c r="G25" s="106"/>
      <c r="H25" s="107"/>
      <c r="I25" s="32" t="str">
        <f t="shared" si="0"/>
        <v/>
      </c>
      <c r="J25" s="32" t="str">
        <f t="shared" si="1"/>
        <v/>
      </c>
      <c r="K25" s="31" t="str">
        <f t="shared" si="2"/>
        <v/>
      </c>
    </row>
    <row r="26" spans="1:17" ht="32.25" customHeight="1">
      <c r="A26" s="33">
        <v>18</v>
      </c>
      <c r="B26" s="103"/>
      <c r="C26" s="104"/>
      <c r="D26" s="103"/>
      <c r="E26" s="105"/>
      <c r="F26" s="86" t="str">
        <f>IFERROR(VLOOKUP(E26,テーブル485[],2,FALSE)&amp;"","")</f>
        <v/>
      </c>
      <c r="G26" s="106"/>
      <c r="H26" s="107"/>
      <c r="I26" s="32" t="str">
        <f t="shared" si="0"/>
        <v/>
      </c>
      <c r="J26" s="32" t="str">
        <f t="shared" si="1"/>
        <v/>
      </c>
      <c r="K26" s="31" t="str">
        <f t="shared" si="2"/>
        <v/>
      </c>
    </row>
    <row r="27" spans="1:17" ht="32.25" customHeight="1">
      <c r="A27" s="33">
        <v>19</v>
      </c>
      <c r="B27" s="103"/>
      <c r="C27" s="104"/>
      <c r="D27" s="103"/>
      <c r="E27" s="105"/>
      <c r="F27" s="86" t="str">
        <f>IFERROR(VLOOKUP(E27,テーブル485[],2,FALSE)&amp;"","")</f>
        <v/>
      </c>
      <c r="G27" s="106"/>
      <c r="H27" s="107"/>
      <c r="I27" s="32" t="str">
        <f t="shared" si="0"/>
        <v/>
      </c>
      <c r="J27" s="32" t="str">
        <f t="shared" si="1"/>
        <v/>
      </c>
      <c r="K27" s="31" t="str">
        <f t="shared" si="2"/>
        <v/>
      </c>
    </row>
    <row r="28" spans="1:17" ht="32.25" customHeight="1">
      <c r="A28" s="33">
        <v>20</v>
      </c>
      <c r="B28" s="103"/>
      <c r="C28" s="104"/>
      <c r="D28" s="103"/>
      <c r="E28" s="105"/>
      <c r="F28" s="86" t="str">
        <f>IFERROR(VLOOKUP(E28,テーブル485[],2,FALSE)&amp;"","")</f>
        <v/>
      </c>
      <c r="G28" s="106"/>
      <c r="H28" s="107"/>
      <c r="I28" s="32" t="str">
        <f t="shared" si="0"/>
        <v/>
      </c>
      <c r="J28" s="32" t="str">
        <f t="shared" si="1"/>
        <v/>
      </c>
      <c r="K28" s="31" t="str">
        <f t="shared" si="2"/>
        <v/>
      </c>
    </row>
    <row r="29" spans="1:17" ht="32.25" customHeight="1">
      <c r="A29" s="33">
        <v>21</v>
      </c>
      <c r="B29" s="103"/>
      <c r="C29" s="104"/>
      <c r="D29" s="103"/>
      <c r="E29" s="105"/>
      <c r="F29" s="86" t="str">
        <f>IFERROR(VLOOKUP(E29,テーブル485[],2,FALSE)&amp;"","")</f>
        <v/>
      </c>
      <c r="G29" s="106"/>
      <c r="H29" s="107"/>
      <c r="I29" s="32" t="str">
        <f t="shared" si="0"/>
        <v/>
      </c>
      <c r="J29" s="32" t="str">
        <f t="shared" si="1"/>
        <v/>
      </c>
      <c r="K29" s="31" t="str">
        <f t="shared" si="2"/>
        <v/>
      </c>
    </row>
    <row r="30" spans="1:17" ht="32.25" customHeight="1">
      <c r="A30" s="33">
        <v>22</v>
      </c>
      <c r="B30" s="103"/>
      <c r="C30" s="104"/>
      <c r="D30" s="103"/>
      <c r="E30" s="105"/>
      <c r="F30" s="86" t="str">
        <f>IFERROR(VLOOKUP(E30,テーブル485[],2,FALSE)&amp;"","")</f>
        <v/>
      </c>
      <c r="G30" s="106"/>
      <c r="H30" s="107"/>
      <c r="I30" s="32" t="str">
        <f t="shared" si="0"/>
        <v/>
      </c>
      <c r="J30" s="32" t="str">
        <f t="shared" si="1"/>
        <v/>
      </c>
      <c r="K30" s="31" t="str">
        <f t="shared" si="2"/>
        <v/>
      </c>
    </row>
    <row r="31" spans="1:17" ht="32.25" customHeight="1">
      <c r="A31" s="33">
        <v>23</v>
      </c>
      <c r="B31" s="103"/>
      <c r="C31" s="104"/>
      <c r="D31" s="103"/>
      <c r="E31" s="105"/>
      <c r="F31" s="86" t="str">
        <f>IFERROR(VLOOKUP(E31,テーブル485[],2,FALSE)&amp;"","")</f>
        <v/>
      </c>
      <c r="G31" s="106"/>
      <c r="H31" s="107"/>
      <c r="I31" s="32" t="str">
        <f t="shared" si="0"/>
        <v/>
      </c>
      <c r="J31" s="32" t="str">
        <f t="shared" si="1"/>
        <v/>
      </c>
      <c r="K31" s="31" t="str">
        <f t="shared" si="2"/>
        <v/>
      </c>
    </row>
    <row r="32" spans="1:17" ht="32.25" customHeight="1">
      <c r="A32" s="33">
        <v>24</v>
      </c>
      <c r="B32" s="103"/>
      <c r="C32" s="104"/>
      <c r="D32" s="103"/>
      <c r="E32" s="105"/>
      <c r="F32" s="86" t="str">
        <f>IFERROR(VLOOKUP(E32,テーブル485[],2,FALSE)&amp;"","")</f>
        <v/>
      </c>
      <c r="G32" s="106"/>
      <c r="H32" s="107"/>
      <c r="I32" s="32" t="str">
        <f t="shared" si="0"/>
        <v/>
      </c>
      <c r="J32" s="32" t="str">
        <f t="shared" si="1"/>
        <v/>
      </c>
      <c r="K32" s="31" t="str">
        <f t="shared" si="2"/>
        <v/>
      </c>
    </row>
    <row r="33" spans="1:19" ht="32.25" customHeight="1">
      <c r="A33" s="33">
        <v>25</v>
      </c>
      <c r="B33" s="103"/>
      <c r="C33" s="104"/>
      <c r="D33" s="103"/>
      <c r="E33" s="105"/>
      <c r="F33" s="86" t="str">
        <f>IFERROR(VLOOKUP(E33,テーブル485[],2,FALSE)&amp;"","")</f>
        <v/>
      </c>
      <c r="G33" s="106"/>
      <c r="H33" s="107"/>
      <c r="I33" s="32" t="str">
        <f t="shared" si="0"/>
        <v/>
      </c>
      <c r="J33" s="32" t="str">
        <f t="shared" si="1"/>
        <v/>
      </c>
      <c r="K33" s="31" t="str">
        <f t="shared" si="2"/>
        <v/>
      </c>
      <c r="Q33" s="81"/>
      <c r="R33" s="59"/>
      <c r="S33" s="59"/>
    </row>
    <row r="34" spans="1:19" ht="32.25" customHeight="1">
      <c r="A34" s="33">
        <v>26</v>
      </c>
      <c r="B34" s="103"/>
      <c r="C34" s="104"/>
      <c r="D34" s="103"/>
      <c r="E34" s="105"/>
      <c r="F34" s="86" t="str">
        <f>IFERROR(VLOOKUP(E34,テーブル485[],2,FALSE)&amp;"","")</f>
        <v/>
      </c>
      <c r="G34" s="106"/>
      <c r="H34" s="107"/>
      <c r="I34" s="32" t="str">
        <f t="shared" si="0"/>
        <v/>
      </c>
      <c r="J34" s="32" t="str">
        <f t="shared" si="1"/>
        <v/>
      </c>
      <c r="K34" s="31" t="str">
        <f t="shared" si="2"/>
        <v/>
      </c>
      <c r="Q34" s="81"/>
      <c r="R34" s="59"/>
      <c r="S34" s="59"/>
    </row>
    <row r="35" spans="1:19" ht="32.25" customHeight="1">
      <c r="A35" s="33">
        <v>27</v>
      </c>
      <c r="B35" s="103"/>
      <c r="C35" s="104"/>
      <c r="D35" s="103"/>
      <c r="E35" s="105"/>
      <c r="F35" s="86" t="str">
        <f>IFERROR(VLOOKUP(E35,テーブル485[],2,FALSE)&amp;"","")</f>
        <v/>
      </c>
      <c r="G35" s="106"/>
      <c r="H35" s="107"/>
      <c r="I35" s="32" t="str">
        <f t="shared" si="0"/>
        <v/>
      </c>
      <c r="J35" s="32" t="str">
        <f t="shared" si="1"/>
        <v/>
      </c>
      <c r="K35" s="31" t="str">
        <f t="shared" si="2"/>
        <v/>
      </c>
      <c r="R35" s="59"/>
      <c r="S35" s="59"/>
    </row>
    <row r="36" spans="1:19" ht="32.25" customHeight="1">
      <c r="A36" s="33">
        <v>28</v>
      </c>
      <c r="B36" s="103"/>
      <c r="C36" s="104"/>
      <c r="D36" s="103"/>
      <c r="E36" s="105"/>
      <c r="F36" s="86" t="str">
        <f>IFERROR(VLOOKUP(E36,テーブル485[],2,FALSE)&amp;"","")</f>
        <v/>
      </c>
      <c r="G36" s="106"/>
      <c r="H36" s="107"/>
      <c r="I36" s="32" t="str">
        <f t="shared" si="0"/>
        <v/>
      </c>
      <c r="J36" s="32" t="str">
        <f t="shared" si="1"/>
        <v/>
      </c>
      <c r="K36" s="31" t="str">
        <f t="shared" si="2"/>
        <v/>
      </c>
      <c r="R36" s="59"/>
      <c r="S36" s="59"/>
    </row>
    <row r="37" spans="1:19" ht="32.25" customHeight="1">
      <c r="A37" s="33">
        <v>29</v>
      </c>
      <c r="B37" s="103"/>
      <c r="C37" s="104"/>
      <c r="D37" s="103"/>
      <c r="E37" s="105"/>
      <c r="F37" s="86" t="str">
        <f>IFERROR(VLOOKUP(E37,テーブル485[],2,FALSE)&amp;"","")</f>
        <v/>
      </c>
      <c r="G37" s="106"/>
      <c r="H37" s="107"/>
      <c r="I37" s="32" t="str">
        <f t="shared" si="0"/>
        <v/>
      </c>
      <c r="J37" s="32" t="str">
        <f t="shared" si="1"/>
        <v/>
      </c>
      <c r="K37" s="31" t="str">
        <f t="shared" si="2"/>
        <v/>
      </c>
    </row>
    <row r="38" spans="1:19" ht="32.25" customHeight="1">
      <c r="A38" s="33">
        <v>30</v>
      </c>
      <c r="B38" s="103"/>
      <c r="C38" s="104"/>
      <c r="D38" s="103"/>
      <c r="E38" s="105"/>
      <c r="F38" s="86" t="str">
        <f>IFERROR(VLOOKUP(E38,テーブル485[],2,FALSE)&amp;"","")</f>
        <v/>
      </c>
      <c r="G38" s="106"/>
      <c r="H38" s="107"/>
      <c r="I38" s="32" t="str">
        <f t="shared" si="0"/>
        <v/>
      </c>
      <c r="J38" s="32" t="str">
        <f t="shared" si="1"/>
        <v/>
      </c>
      <c r="K38" s="31" t="str">
        <f t="shared" si="2"/>
        <v/>
      </c>
    </row>
    <row r="39" spans="1:19" ht="32.25" customHeight="1">
      <c r="A39" s="33">
        <v>31</v>
      </c>
      <c r="B39" s="103"/>
      <c r="C39" s="104"/>
      <c r="D39" s="103"/>
      <c r="E39" s="105"/>
      <c r="F39" s="86" t="str">
        <f>IFERROR(VLOOKUP(E39,テーブル485[],2,FALSE)&amp;"","")</f>
        <v/>
      </c>
      <c r="G39" s="106"/>
      <c r="H39" s="107"/>
      <c r="I39" s="32" t="str">
        <f t="shared" si="0"/>
        <v/>
      </c>
      <c r="J39" s="32" t="str">
        <f t="shared" si="1"/>
        <v/>
      </c>
      <c r="K39" s="31" t="str">
        <f t="shared" si="2"/>
        <v/>
      </c>
    </row>
    <row r="40" spans="1:19" ht="32.25" customHeight="1">
      <c r="A40" s="33">
        <v>32</v>
      </c>
      <c r="B40" s="103"/>
      <c r="C40" s="104"/>
      <c r="D40" s="103"/>
      <c r="E40" s="105"/>
      <c r="F40" s="86" t="str">
        <f>IFERROR(VLOOKUP(E40,テーブル485[],2,FALSE)&amp;"","")</f>
        <v/>
      </c>
      <c r="G40" s="106"/>
      <c r="H40" s="107"/>
      <c r="I40" s="32" t="str">
        <f t="shared" si="0"/>
        <v/>
      </c>
      <c r="J40" s="32" t="str">
        <f t="shared" si="1"/>
        <v/>
      </c>
      <c r="K40" s="31" t="str">
        <f t="shared" si="2"/>
        <v/>
      </c>
    </row>
    <row r="41" spans="1:19" ht="32.25" customHeight="1">
      <c r="A41" s="33">
        <v>33</v>
      </c>
      <c r="B41" s="103"/>
      <c r="C41" s="104"/>
      <c r="D41" s="103"/>
      <c r="E41" s="105"/>
      <c r="F41" s="86" t="str">
        <f>IFERROR(VLOOKUP(E41,テーブル485[],2,FALSE)&amp;"","")</f>
        <v/>
      </c>
      <c r="G41" s="106"/>
      <c r="H41" s="107"/>
      <c r="I41" s="32" t="str">
        <f t="shared" si="0"/>
        <v/>
      </c>
      <c r="J41" s="32" t="str">
        <f t="shared" ref="J41:J72" si="3">IF(E41="","",VLOOKUP(E41,$T$9:$X$12,5,0))</f>
        <v/>
      </c>
      <c r="K41" s="31" t="str">
        <f t="shared" ref="K41:K72" si="4">IF(AND(B41&lt;&gt;"",C41&lt;&gt;"",D41&lt;&gt;"",E41&lt;&gt;"",F41&lt;&gt;"",G41&lt;&gt;""),SUM(I41:J41),"")</f>
        <v/>
      </c>
    </row>
    <row r="42" spans="1:19" ht="32.25" customHeight="1">
      <c r="A42" s="33">
        <v>34</v>
      </c>
      <c r="B42" s="103"/>
      <c r="C42" s="104"/>
      <c r="D42" s="103"/>
      <c r="E42" s="105"/>
      <c r="F42" s="86" t="str">
        <f>IFERROR(VLOOKUP(E42,テーブル485[],2,FALSE)&amp;"","")</f>
        <v/>
      </c>
      <c r="G42" s="106"/>
      <c r="H42" s="107"/>
      <c r="I42" s="32" t="str">
        <f t="shared" si="0"/>
        <v/>
      </c>
      <c r="J42" s="32" t="str">
        <f t="shared" si="3"/>
        <v/>
      </c>
      <c r="K42" s="31" t="str">
        <f t="shared" si="4"/>
        <v/>
      </c>
    </row>
    <row r="43" spans="1:19" ht="32.25" customHeight="1">
      <c r="A43" s="33">
        <v>35</v>
      </c>
      <c r="B43" s="103"/>
      <c r="C43" s="104"/>
      <c r="D43" s="103"/>
      <c r="E43" s="105"/>
      <c r="F43" s="86" t="str">
        <f>IFERROR(VLOOKUP(E43,テーブル485[],2,FALSE)&amp;"","")</f>
        <v/>
      </c>
      <c r="G43" s="106"/>
      <c r="H43" s="107"/>
      <c r="I43" s="32" t="str">
        <f t="shared" si="0"/>
        <v/>
      </c>
      <c r="J43" s="32" t="str">
        <f t="shared" si="3"/>
        <v/>
      </c>
      <c r="K43" s="31" t="str">
        <f t="shared" si="4"/>
        <v/>
      </c>
    </row>
    <row r="44" spans="1:19" ht="32.25" customHeight="1">
      <c r="A44" s="33">
        <v>36</v>
      </c>
      <c r="B44" s="103"/>
      <c r="C44" s="104"/>
      <c r="D44" s="103"/>
      <c r="E44" s="105"/>
      <c r="F44" s="86" t="str">
        <f>IFERROR(VLOOKUP(E44,テーブル485[],2,FALSE)&amp;"","")</f>
        <v/>
      </c>
      <c r="G44" s="106"/>
      <c r="H44" s="107"/>
      <c r="I44" s="32" t="str">
        <f t="shared" si="0"/>
        <v/>
      </c>
      <c r="J44" s="32" t="str">
        <f t="shared" si="3"/>
        <v/>
      </c>
      <c r="K44" s="31" t="str">
        <f t="shared" si="4"/>
        <v/>
      </c>
    </row>
    <row r="45" spans="1:19" ht="32.25" customHeight="1">
      <c r="A45" s="33">
        <v>37</v>
      </c>
      <c r="B45" s="103"/>
      <c r="C45" s="104"/>
      <c r="D45" s="103"/>
      <c r="E45" s="105"/>
      <c r="F45" s="86" t="str">
        <f>IFERROR(VLOOKUP(E45,テーブル485[],2,FALSE)&amp;"","")</f>
        <v/>
      </c>
      <c r="G45" s="106"/>
      <c r="H45" s="107"/>
      <c r="I45" s="32" t="str">
        <f t="shared" si="0"/>
        <v/>
      </c>
      <c r="J45" s="32" t="str">
        <f t="shared" si="3"/>
        <v/>
      </c>
      <c r="K45" s="31" t="str">
        <f t="shared" si="4"/>
        <v/>
      </c>
    </row>
    <row r="46" spans="1:19" ht="32.25" customHeight="1">
      <c r="A46" s="33">
        <v>38</v>
      </c>
      <c r="B46" s="103"/>
      <c r="C46" s="104"/>
      <c r="D46" s="103"/>
      <c r="E46" s="105"/>
      <c r="F46" s="86" t="str">
        <f>IFERROR(VLOOKUP(E46,テーブル485[],2,FALSE)&amp;"","")</f>
        <v/>
      </c>
      <c r="G46" s="106"/>
      <c r="H46" s="107"/>
      <c r="I46" s="32" t="str">
        <f t="shared" si="0"/>
        <v/>
      </c>
      <c r="J46" s="32" t="str">
        <f t="shared" si="3"/>
        <v/>
      </c>
      <c r="K46" s="31" t="str">
        <f t="shared" si="4"/>
        <v/>
      </c>
    </row>
    <row r="47" spans="1:19" ht="32.25" customHeight="1">
      <c r="A47" s="33">
        <v>39</v>
      </c>
      <c r="B47" s="103"/>
      <c r="C47" s="104"/>
      <c r="D47" s="103"/>
      <c r="E47" s="105"/>
      <c r="F47" s="86" t="str">
        <f>IFERROR(VLOOKUP(E47,テーブル485[],2,FALSE)&amp;"","")</f>
        <v/>
      </c>
      <c r="G47" s="106"/>
      <c r="H47" s="107"/>
      <c r="I47" s="32" t="str">
        <f t="shared" si="0"/>
        <v/>
      </c>
      <c r="J47" s="32" t="str">
        <f t="shared" si="3"/>
        <v/>
      </c>
      <c r="K47" s="31" t="str">
        <f t="shared" si="4"/>
        <v/>
      </c>
    </row>
    <row r="48" spans="1:19" ht="32.25" customHeight="1">
      <c r="A48" s="33">
        <v>40</v>
      </c>
      <c r="B48" s="103"/>
      <c r="C48" s="104"/>
      <c r="D48" s="103"/>
      <c r="E48" s="105"/>
      <c r="F48" s="86" t="str">
        <f>IFERROR(VLOOKUP(E48,テーブル485[],2,FALSE)&amp;"","")</f>
        <v/>
      </c>
      <c r="G48" s="106"/>
      <c r="H48" s="107"/>
      <c r="I48" s="32" t="str">
        <f t="shared" si="0"/>
        <v/>
      </c>
      <c r="J48" s="32" t="str">
        <f t="shared" si="3"/>
        <v/>
      </c>
      <c r="K48" s="31" t="str">
        <f t="shared" si="4"/>
        <v/>
      </c>
    </row>
    <row r="49" spans="1:11" ht="32.25" customHeight="1">
      <c r="A49" s="33">
        <v>41</v>
      </c>
      <c r="B49" s="103"/>
      <c r="C49" s="104"/>
      <c r="D49" s="103"/>
      <c r="E49" s="105"/>
      <c r="F49" s="86" t="str">
        <f>IFERROR(VLOOKUP(E49,テーブル485[],2,FALSE)&amp;"","")</f>
        <v/>
      </c>
      <c r="G49" s="106"/>
      <c r="H49" s="107"/>
      <c r="I49" s="32" t="str">
        <f t="shared" si="0"/>
        <v/>
      </c>
      <c r="J49" s="32" t="str">
        <f t="shared" si="3"/>
        <v/>
      </c>
      <c r="K49" s="31" t="str">
        <f t="shared" si="4"/>
        <v/>
      </c>
    </row>
    <row r="50" spans="1:11" ht="32.25" customHeight="1">
      <c r="A50" s="33">
        <v>42</v>
      </c>
      <c r="B50" s="103"/>
      <c r="C50" s="104"/>
      <c r="D50" s="103"/>
      <c r="E50" s="105"/>
      <c r="F50" s="86" t="str">
        <f>IFERROR(VLOOKUP(E50,テーブル485[],2,FALSE)&amp;"","")</f>
        <v/>
      </c>
      <c r="G50" s="106"/>
      <c r="H50" s="107"/>
      <c r="I50" s="32" t="str">
        <f t="shared" si="0"/>
        <v/>
      </c>
      <c r="J50" s="32" t="str">
        <f t="shared" si="3"/>
        <v/>
      </c>
      <c r="K50" s="31" t="str">
        <f t="shared" si="4"/>
        <v/>
      </c>
    </row>
    <row r="51" spans="1:11" ht="32.25" customHeight="1">
      <c r="A51" s="33">
        <v>43</v>
      </c>
      <c r="B51" s="103"/>
      <c r="C51" s="104"/>
      <c r="D51" s="103"/>
      <c r="E51" s="105"/>
      <c r="F51" s="86" t="str">
        <f>IFERROR(VLOOKUP(E51,テーブル485[],2,FALSE)&amp;"","")</f>
        <v/>
      </c>
      <c r="G51" s="106"/>
      <c r="H51" s="107"/>
      <c r="I51" s="32" t="str">
        <f t="shared" si="0"/>
        <v/>
      </c>
      <c r="J51" s="32" t="str">
        <f t="shared" si="3"/>
        <v/>
      </c>
      <c r="K51" s="31" t="str">
        <f t="shared" si="4"/>
        <v/>
      </c>
    </row>
    <row r="52" spans="1:11" ht="32.25" customHeight="1">
      <c r="A52" s="33">
        <v>44</v>
      </c>
      <c r="B52" s="103"/>
      <c r="C52" s="104"/>
      <c r="D52" s="103"/>
      <c r="E52" s="105"/>
      <c r="F52" s="86" t="str">
        <f>IFERROR(VLOOKUP(E52,テーブル485[],2,FALSE)&amp;"","")</f>
        <v/>
      </c>
      <c r="G52" s="106"/>
      <c r="H52" s="107"/>
      <c r="I52" s="32" t="str">
        <f t="shared" si="0"/>
        <v/>
      </c>
      <c r="J52" s="32" t="str">
        <f t="shared" si="3"/>
        <v/>
      </c>
      <c r="K52" s="31" t="str">
        <f t="shared" si="4"/>
        <v/>
      </c>
    </row>
    <row r="53" spans="1:11" ht="32.25" customHeight="1">
      <c r="A53" s="33">
        <v>45</v>
      </c>
      <c r="B53" s="103"/>
      <c r="C53" s="104"/>
      <c r="D53" s="103"/>
      <c r="E53" s="105"/>
      <c r="F53" s="86" t="str">
        <f>IFERROR(VLOOKUP(E53,テーブル485[],2,FALSE)&amp;"","")</f>
        <v/>
      </c>
      <c r="G53" s="106"/>
      <c r="H53" s="107"/>
      <c r="I53" s="32" t="str">
        <f t="shared" si="0"/>
        <v/>
      </c>
      <c r="J53" s="32" t="str">
        <f t="shared" si="3"/>
        <v/>
      </c>
      <c r="K53" s="31" t="str">
        <f t="shared" si="4"/>
        <v/>
      </c>
    </row>
    <row r="54" spans="1:11" ht="32.25" customHeight="1">
      <c r="A54" s="33">
        <v>46</v>
      </c>
      <c r="B54" s="103"/>
      <c r="C54" s="104"/>
      <c r="D54" s="103"/>
      <c r="E54" s="105"/>
      <c r="F54" s="86" t="str">
        <f>IFERROR(VLOOKUP(E54,テーブル485[],2,FALSE)&amp;"","")</f>
        <v/>
      </c>
      <c r="G54" s="106"/>
      <c r="H54" s="107"/>
      <c r="I54" s="32" t="str">
        <f t="shared" si="0"/>
        <v/>
      </c>
      <c r="J54" s="32" t="str">
        <f t="shared" si="3"/>
        <v/>
      </c>
      <c r="K54" s="31" t="str">
        <f t="shared" si="4"/>
        <v/>
      </c>
    </row>
    <row r="55" spans="1:11" ht="32.25" customHeight="1">
      <c r="A55" s="33">
        <v>47</v>
      </c>
      <c r="B55" s="103"/>
      <c r="C55" s="104"/>
      <c r="D55" s="103"/>
      <c r="E55" s="105"/>
      <c r="F55" s="86" t="str">
        <f>IFERROR(VLOOKUP(E55,テーブル485[],2,FALSE)&amp;"","")</f>
        <v/>
      </c>
      <c r="G55" s="106"/>
      <c r="H55" s="107"/>
      <c r="I55" s="32" t="str">
        <f t="shared" si="0"/>
        <v/>
      </c>
      <c r="J55" s="32" t="str">
        <f t="shared" si="3"/>
        <v/>
      </c>
      <c r="K55" s="31" t="str">
        <f t="shared" si="4"/>
        <v/>
      </c>
    </row>
    <row r="56" spans="1:11" ht="32.25" customHeight="1">
      <c r="A56" s="33">
        <v>48</v>
      </c>
      <c r="B56" s="103"/>
      <c r="C56" s="104"/>
      <c r="D56" s="103"/>
      <c r="E56" s="105"/>
      <c r="F56" s="86" t="str">
        <f>IFERROR(VLOOKUP(E56,テーブル485[],2,FALSE)&amp;"","")</f>
        <v/>
      </c>
      <c r="G56" s="106"/>
      <c r="H56" s="107"/>
      <c r="I56" s="32" t="str">
        <f t="shared" si="0"/>
        <v/>
      </c>
      <c r="J56" s="32" t="str">
        <f t="shared" si="3"/>
        <v/>
      </c>
      <c r="K56" s="31" t="str">
        <f t="shared" si="4"/>
        <v/>
      </c>
    </row>
    <row r="57" spans="1:11" ht="32.25" customHeight="1">
      <c r="A57" s="33">
        <v>49</v>
      </c>
      <c r="B57" s="103"/>
      <c r="C57" s="104"/>
      <c r="D57" s="103"/>
      <c r="E57" s="105"/>
      <c r="F57" s="86" t="str">
        <f>IFERROR(VLOOKUP(E57,テーブル485[],2,FALSE)&amp;"","")</f>
        <v/>
      </c>
      <c r="G57" s="106"/>
      <c r="H57" s="107"/>
      <c r="I57" s="32" t="str">
        <f t="shared" si="0"/>
        <v/>
      </c>
      <c r="J57" s="32" t="str">
        <f t="shared" si="3"/>
        <v/>
      </c>
      <c r="K57" s="31" t="str">
        <f t="shared" si="4"/>
        <v/>
      </c>
    </row>
    <row r="58" spans="1:11" ht="32.25" customHeight="1">
      <c r="A58" s="33">
        <v>50</v>
      </c>
      <c r="B58" s="103"/>
      <c r="C58" s="104"/>
      <c r="D58" s="103"/>
      <c r="E58" s="105"/>
      <c r="F58" s="86" t="str">
        <f>IFERROR(VLOOKUP(E58,テーブル485[],2,FALSE)&amp;"","")</f>
        <v/>
      </c>
      <c r="G58" s="106"/>
      <c r="H58" s="107"/>
      <c r="I58" s="32" t="str">
        <f t="shared" si="0"/>
        <v/>
      </c>
      <c r="J58" s="32" t="str">
        <f t="shared" si="3"/>
        <v/>
      </c>
      <c r="K58" s="31" t="str">
        <f t="shared" si="4"/>
        <v/>
      </c>
    </row>
    <row r="59" spans="1:11" ht="32.25" customHeight="1">
      <c r="A59" s="33">
        <v>51</v>
      </c>
      <c r="B59" s="103"/>
      <c r="C59" s="104"/>
      <c r="D59" s="103"/>
      <c r="E59" s="105"/>
      <c r="F59" s="86" t="str">
        <f>IFERROR(VLOOKUP(E59,テーブル485[],2,FALSE)&amp;"","")</f>
        <v/>
      </c>
      <c r="G59" s="106"/>
      <c r="H59" s="107"/>
      <c r="I59" s="32" t="str">
        <f t="shared" si="0"/>
        <v/>
      </c>
      <c r="J59" s="32" t="str">
        <f t="shared" si="3"/>
        <v/>
      </c>
      <c r="K59" s="31" t="str">
        <f t="shared" si="4"/>
        <v/>
      </c>
    </row>
    <row r="60" spans="1:11" ht="32.25" customHeight="1">
      <c r="A60" s="33">
        <v>52</v>
      </c>
      <c r="B60" s="103"/>
      <c r="C60" s="104"/>
      <c r="D60" s="103"/>
      <c r="E60" s="105"/>
      <c r="F60" s="86" t="str">
        <f>IFERROR(VLOOKUP(E60,テーブル485[],2,FALSE)&amp;"","")</f>
        <v/>
      </c>
      <c r="G60" s="106"/>
      <c r="H60" s="107"/>
      <c r="I60" s="32" t="str">
        <f t="shared" si="0"/>
        <v/>
      </c>
      <c r="J60" s="32" t="str">
        <f t="shared" si="3"/>
        <v/>
      </c>
      <c r="K60" s="31" t="str">
        <f t="shared" si="4"/>
        <v/>
      </c>
    </row>
    <row r="61" spans="1:11" ht="32.25" customHeight="1">
      <c r="A61" s="33">
        <v>53</v>
      </c>
      <c r="B61" s="103"/>
      <c r="C61" s="104"/>
      <c r="D61" s="103"/>
      <c r="E61" s="105"/>
      <c r="F61" s="86" t="str">
        <f>IFERROR(VLOOKUP(E61,テーブル485[],2,FALSE)&amp;"","")</f>
        <v/>
      </c>
      <c r="G61" s="106"/>
      <c r="H61" s="107"/>
      <c r="I61" s="32" t="str">
        <f t="shared" si="0"/>
        <v/>
      </c>
      <c r="J61" s="32" t="str">
        <f t="shared" si="3"/>
        <v/>
      </c>
      <c r="K61" s="31" t="str">
        <f t="shared" si="4"/>
        <v/>
      </c>
    </row>
    <row r="62" spans="1:11" ht="32.25" customHeight="1">
      <c r="A62" s="33">
        <v>54</v>
      </c>
      <c r="B62" s="103"/>
      <c r="C62" s="104"/>
      <c r="D62" s="103"/>
      <c r="E62" s="105"/>
      <c r="F62" s="86" t="str">
        <f>IFERROR(VLOOKUP(E62,テーブル485[],2,FALSE)&amp;"","")</f>
        <v/>
      </c>
      <c r="G62" s="106"/>
      <c r="H62" s="107"/>
      <c r="I62" s="32" t="str">
        <f t="shared" si="0"/>
        <v/>
      </c>
      <c r="J62" s="32" t="str">
        <f t="shared" si="3"/>
        <v/>
      </c>
      <c r="K62" s="31" t="str">
        <f t="shared" si="4"/>
        <v/>
      </c>
    </row>
    <row r="63" spans="1:11" ht="32.25" customHeight="1">
      <c r="A63" s="33">
        <v>55</v>
      </c>
      <c r="B63" s="103"/>
      <c r="C63" s="104"/>
      <c r="D63" s="103"/>
      <c r="E63" s="105"/>
      <c r="F63" s="86" t="str">
        <f>IFERROR(VLOOKUP(E63,テーブル485[],2,FALSE)&amp;"","")</f>
        <v/>
      </c>
      <c r="G63" s="106"/>
      <c r="H63" s="107"/>
      <c r="I63" s="32" t="str">
        <f t="shared" si="0"/>
        <v/>
      </c>
      <c r="J63" s="32" t="str">
        <f t="shared" si="3"/>
        <v/>
      </c>
      <c r="K63" s="31" t="str">
        <f t="shared" si="4"/>
        <v/>
      </c>
    </row>
    <row r="64" spans="1:11" ht="32.25" customHeight="1">
      <c r="A64" s="33">
        <v>56</v>
      </c>
      <c r="B64" s="103"/>
      <c r="C64" s="104"/>
      <c r="D64" s="103"/>
      <c r="E64" s="105"/>
      <c r="F64" s="86" t="str">
        <f>IFERROR(VLOOKUP(E64,テーブル485[],2,FALSE)&amp;"","")</f>
        <v/>
      </c>
      <c r="G64" s="106"/>
      <c r="H64" s="107"/>
      <c r="I64" s="32" t="str">
        <f t="shared" si="0"/>
        <v/>
      </c>
      <c r="J64" s="32" t="str">
        <f t="shared" si="3"/>
        <v/>
      </c>
      <c r="K64" s="31" t="str">
        <f t="shared" si="4"/>
        <v/>
      </c>
    </row>
    <row r="65" spans="1:11" ht="32.25" customHeight="1">
      <c r="A65" s="33">
        <v>57</v>
      </c>
      <c r="B65" s="103"/>
      <c r="C65" s="104"/>
      <c r="D65" s="103"/>
      <c r="E65" s="105"/>
      <c r="F65" s="86" t="str">
        <f>IFERROR(VLOOKUP(E65,テーブル485[],2,FALSE)&amp;"","")</f>
        <v/>
      </c>
      <c r="G65" s="106"/>
      <c r="H65" s="107"/>
      <c r="I65" s="32" t="str">
        <f t="shared" si="0"/>
        <v/>
      </c>
      <c r="J65" s="32" t="str">
        <f t="shared" si="3"/>
        <v/>
      </c>
      <c r="K65" s="31" t="str">
        <f t="shared" si="4"/>
        <v/>
      </c>
    </row>
    <row r="66" spans="1:11" ht="32.25" customHeight="1">
      <c r="A66" s="33">
        <v>58</v>
      </c>
      <c r="B66" s="103"/>
      <c r="C66" s="104"/>
      <c r="D66" s="103"/>
      <c r="E66" s="105"/>
      <c r="F66" s="86" t="str">
        <f>IFERROR(VLOOKUP(E66,テーブル485[],2,FALSE)&amp;"","")</f>
        <v/>
      </c>
      <c r="G66" s="106"/>
      <c r="H66" s="107"/>
      <c r="I66" s="32" t="str">
        <f t="shared" si="0"/>
        <v/>
      </c>
      <c r="J66" s="32" t="str">
        <f t="shared" si="3"/>
        <v/>
      </c>
      <c r="K66" s="31" t="str">
        <f t="shared" si="4"/>
        <v/>
      </c>
    </row>
    <row r="67" spans="1:11" ht="32.25" customHeight="1">
      <c r="A67" s="33">
        <v>59</v>
      </c>
      <c r="B67" s="103"/>
      <c r="C67" s="104"/>
      <c r="D67" s="103"/>
      <c r="E67" s="105"/>
      <c r="F67" s="86" t="str">
        <f>IFERROR(VLOOKUP(E67,テーブル485[],2,FALSE)&amp;"","")</f>
        <v/>
      </c>
      <c r="G67" s="106"/>
      <c r="H67" s="107"/>
      <c r="I67" s="32" t="str">
        <f t="shared" si="0"/>
        <v/>
      </c>
      <c r="J67" s="32" t="str">
        <f t="shared" si="3"/>
        <v/>
      </c>
      <c r="K67" s="31" t="str">
        <f t="shared" si="4"/>
        <v/>
      </c>
    </row>
    <row r="68" spans="1:11" ht="32.25" customHeight="1">
      <c r="A68" s="33">
        <v>60</v>
      </c>
      <c r="B68" s="103"/>
      <c r="C68" s="104"/>
      <c r="D68" s="103"/>
      <c r="E68" s="105"/>
      <c r="F68" s="86" t="str">
        <f>IFERROR(VLOOKUP(E68,テーブル485[],2,FALSE)&amp;"","")</f>
        <v/>
      </c>
      <c r="G68" s="106"/>
      <c r="H68" s="107"/>
      <c r="I68" s="32" t="str">
        <f t="shared" si="0"/>
        <v/>
      </c>
      <c r="J68" s="32" t="str">
        <f t="shared" si="3"/>
        <v/>
      </c>
      <c r="K68" s="31" t="str">
        <f t="shared" si="4"/>
        <v/>
      </c>
    </row>
    <row r="69" spans="1:11" ht="32.25" customHeight="1">
      <c r="A69" s="33">
        <v>61</v>
      </c>
      <c r="B69" s="103"/>
      <c r="C69" s="104"/>
      <c r="D69" s="103"/>
      <c r="E69" s="105"/>
      <c r="F69" s="86" t="str">
        <f>IFERROR(VLOOKUP(E69,テーブル485[],2,FALSE)&amp;"","")</f>
        <v/>
      </c>
      <c r="G69" s="106"/>
      <c r="H69" s="107"/>
      <c r="I69" s="32" t="str">
        <f t="shared" si="0"/>
        <v/>
      </c>
      <c r="J69" s="32" t="str">
        <f t="shared" si="3"/>
        <v/>
      </c>
      <c r="K69" s="31" t="str">
        <f t="shared" si="4"/>
        <v/>
      </c>
    </row>
    <row r="70" spans="1:11" ht="32.25" customHeight="1">
      <c r="A70" s="33">
        <v>62</v>
      </c>
      <c r="B70" s="103"/>
      <c r="C70" s="104"/>
      <c r="D70" s="103"/>
      <c r="E70" s="105"/>
      <c r="F70" s="86" t="str">
        <f>IFERROR(VLOOKUP(E70,テーブル485[],2,FALSE)&amp;"","")</f>
        <v/>
      </c>
      <c r="G70" s="106"/>
      <c r="H70" s="107"/>
      <c r="I70" s="32" t="str">
        <f t="shared" si="0"/>
        <v/>
      </c>
      <c r="J70" s="32" t="str">
        <f t="shared" si="3"/>
        <v/>
      </c>
      <c r="K70" s="31" t="str">
        <f t="shared" si="4"/>
        <v/>
      </c>
    </row>
    <row r="71" spans="1:11" ht="32.25" customHeight="1">
      <c r="A71" s="33">
        <v>63</v>
      </c>
      <c r="B71" s="103"/>
      <c r="C71" s="104"/>
      <c r="D71" s="103"/>
      <c r="E71" s="105"/>
      <c r="F71" s="86" t="str">
        <f>IFERROR(VLOOKUP(E71,テーブル485[],2,FALSE)&amp;"","")</f>
        <v/>
      </c>
      <c r="G71" s="106"/>
      <c r="H71" s="107"/>
      <c r="I71" s="32" t="str">
        <f t="shared" si="0"/>
        <v/>
      </c>
      <c r="J71" s="32" t="str">
        <f t="shared" si="3"/>
        <v/>
      </c>
      <c r="K71" s="31" t="str">
        <f t="shared" si="4"/>
        <v/>
      </c>
    </row>
    <row r="72" spans="1:11" ht="32.25" customHeight="1">
      <c r="A72" s="33">
        <v>64</v>
      </c>
      <c r="B72" s="103"/>
      <c r="C72" s="104"/>
      <c r="D72" s="103"/>
      <c r="E72" s="105"/>
      <c r="F72" s="86" t="str">
        <f>IFERROR(VLOOKUP(E72,テーブル485[],2,FALSE)&amp;"","")</f>
        <v/>
      </c>
      <c r="G72" s="106"/>
      <c r="H72" s="107"/>
      <c r="I72" s="32" t="str">
        <f t="shared" si="0"/>
        <v/>
      </c>
      <c r="J72" s="32" t="str">
        <f t="shared" si="3"/>
        <v/>
      </c>
      <c r="K72" s="31" t="str">
        <f t="shared" si="4"/>
        <v/>
      </c>
    </row>
    <row r="73" spans="1:11" ht="32.25" customHeight="1">
      <c r="A73" s="33">
        <v>65</v>
      </c>
      <c r="B73" s="103"/>
      <c r="C73" s="104"/>
      <c r="D73" s="103"/>
      <c r="E73" s="105"/>
      <c r="F73" s="86" t="str">
        <f>IFERROR(VLOOKUP(E73,テーブル485[],2,FALSE)&amp;"","")</f>
        <v/>
      </c>
      <c r="G73" s="106"/>
      <c r="H73" s="107"/>
      <c r="I73" s="32" t="str">
        <f t="shared" ref="I73:I108" si="5">IF(E73="","",VLOOKUP(E73,$T$9:$X$12,4,0)*H73)</f>
        <v/>
      </c>
      <c r="J73" s="32" t="str">
        <f t="shared" ref="J73:J108" si="6">IF(E73="","",VLOOKUP(E73,$T$9:$X$12,5,0))</f>
        <v/>
      </c>
      <c r="K73" s="31" t="str">
        <f t="shared" ref="K73:K104" si="7">IF(AND(B73&lt;&gt;"",C73&lt;&gt;"",D73&lt;&gt;"",E73&lt;&gt;"",F73&lt;&gt;"",G73&lt;&gt;""),SUM(I73:J73),"")</f>
        <v/>
      </c>
    </row>
    <row r="74" spans="1:11" ht="32.25" customHeight="1">
      <c r="A74" s="33">
        <v>66</v>
      </c>
      <c r="B74" s="103"/>
      <c r="C74" s="104"/>
      <c r="D74" s="103"/>
      <c r="E74" s="105"/>
      <c r="F74" s="86" t="str">
        <f>IFERROR(VLOOKUP(E74,テーブル485[],2,FALSE)&amp;"","")</f>
        <v/>
      </c>
      <c r="G74" s="106"/>
      <c r="H74" s="107"/>
      <c r="I74" s="32" t="str">
        <f t="shared" si="5"/>
        <v/>
      </c>
      <c r="J74" s="32" t="str">
        <f t="shared" si="6"/>
        <v/>
      </c>
      <c r="K74" s="31" t="str">
        <f t="shared" si="7"/>
        <v/>
      </c>
    </row>
    <row r="75" spans="1:11" ht="32.25" customHeight="1">
      <c r="A75" s="33">
        <v>67</v>
      </c>
      <c r="B75" s="103"/>
      <c r="C75" s="104"/>
      <c r="D75" s="103"/>
      <c r="E75" s="105"/>
      <c r="F75" s="86" t="str">
        <f>IFERROR(VLOOKUP(E75,テーブル485[],2,FALSE)&amp;"","")</f>
        <v/>
      </c>
      <c r="G75" s="106"/>
      <c r="H75" s="107"/>
      <c r="I75" s="32" t="str">
        <f t="shared" si="5"/>
        <v/>
      </c>
      <c r="J75" s="32" t="str">
        <f t="shared" si="6"/>
        <v/>
      </c>
      <c r="K75" s="31" t="str">
        <f t="shared" si="7"/>
        <v/>
      </c>
    </row>
    <row r="76" spans="1:11" ht="32.25" customHeight="1">
      <c r="A76" s="33">
        <v>68</v>
      </c>
      <c r="B76" s="103"/>
      <c r="C76" s="104"/>
      <c r="D76" s="103"/>
      <c r="E76" s="105"/>
      <c r="F76" s="86" t="str">
        <f>IFERROR(VLOOKUP(E76,テーブル485[],2,FALSE)&amp;"","")</f>
        <v/>
      </c>
      <c r="G76" s="106"/>
      <c r="H76" s="107"/>
      <c r="I76" s="32" t="str">
        <f t="shared" si="5"/>
        <v/>
      </c>
      <c r="J76" s="32" t="str">
        <f t="shared" si="6"/>
        <v/>
      </c>
      <c r="K76" s="31" t="str">
        <f t="shared" si="7"/>
        <v/>
      </c>
    </row>
    <row r="77" spans="1:11" ht="32.25" customHeight="1">
      <c r="A77" s="33">
        <v>69</v>
      </c>
      <c r="B77" s="103"/>
      <c r="C77" s="104"/>
      <c r="D77" s="103"/>
      <c r="E77" s="105"/>
      <c r="F77" s="86" t="str">
        <f>IFERROR(VLOOKUP(E77,テーブル485[],2,FALSE)&amp;"","")</f>
        <v/>
      </c>
      <c r="G77" s="106"/>
      <c r="H77" s="107"/>
      <c r="I77" s="32" t="str">
        <f t="shared" si="5"/>
        <v/>
      </c>
      <c r="J77" s="32" t="str">
        <f t="shared" si="6"/>
        <v/>
      </c>
      <c r="K77" s="31" t="str">
        <f t="shared" si="7"/>
        <v/>
      </c>
    </row>
    <row r="78" spans="1:11" ht="32.25" customHeight="1">
      <c r="A78" s="33">
        <v>70</v>
      </c>
      <c r="B78" s="103"/>
      <c r="C78" s="104"/>
      <c r="D78" s="103"/>
      <c r="E78" s="105"/>
      <c r="F78" s="86" t="str">
        <f>IFERROR(VLOOKUP(E78,テーブル485[],2,FALSE)&amp;"","")</f>
        <v/>
      </c>
      <c r="G78" s="106"/>
      <c r="H78" s="107"/>
      <c r="I78" s="32" t="str">
        <f t="shared" si="5"/>
        <v/>
      </c>
      <c r="J78" s="32" t="str">
        <f t="shared" si="6"/>
        <v/>
      </c>
      <c r="K78" s="31" t="str">
        <f t="shared" si="7"/>
        <v/>
      </c>
    </row>
    <row r="79" spans="1:11" ht="32.25" customHeight="1">
      <c r="A79" s="33">
        <v>71</v>
      </c>
      <c r="B79" s="103"/>
      <c r="C79" s="104"/>
      <c r="D79" s="103"/>
      <c r="E79" s="105"/>
      <c r="F79" s="86" t="str">
        <f>IFERROR(VLOOKUP(E79,テーブル485[],2,FALSE)&amp;"","")</f>
        <v/>
      </c>
      <c r="G79" s="106"/>
      <c r="H79" s="107"/>
      <c r="I79" s="32" t="str">
        <f t="shared" si="5"/>
        <v/>
      </c>
      <c r="J79" s="32" t="str">
        <f t="shared" si="6"/>
        <v/>
      </c>
      <c r="K79" s="31" t="str">
        <f t="shared" si="7"/>
        <v/>
      </c>
    </row>
    <row r="80" spans="1:11" ht="32.25" customHeight="1">
      <c r="A80" s="33">
        <v>72</v>
      </c>
      <c r="B80" s="103"/>
      <c r="C80" s="104"/>
      <c r="D80" s="103"/>
      <c r="E80" s="105"/>
      <c r="F80" s="86" t="str">
        <f>IFERROR(VLOOKUP(E80,テーブル485[],2,FALSE)&amp;"","")</f>
        <v/>
      </c>
      <c r="G80" s="106"/>
      <c r="H80" s="107"/>
      <c r="I80" s="32" t="str">
        <f t="shared" si="5"/>
        <v/>
      </c>
      <c r="J80" s="32" t="str">
        <f t="shared" si="6"/>
        <v/>
      </c>
      <c r="K80" s="31" t="str">
        <f t="shared" si="7"/>
        <v/>
      </c>
    </row>
    <row r="81" spans="1:11" ht="32.25" customHeight="1">
      <c r="A81" s="33">
        <v>73</v>
      </c>
      <c r="B81" s="103"/>
      <c r="C81" s="104"/>
      <c r="D81" s="103"/>
      <c r="E81" s="105"/>
      <c r="F81" s="86" t="str">
        <f>IFERROR(VLOOKUP(E81,テーブル485[],2,FALSE)&amp;"","")</f>
        <v/>
      </c>
      <c r="G81" s="106"/>
      <c r="H81" s="107"/>
      <c r="I81" s="32" t="str">
        <f t="shared" si="5"/>
        <v/>
      </c>
      <c r="J81" s="32" t="str">
        <f t="shared" si="6"/>
        <v/>
      </c>
      <c r="K81" s="31" t="str">
        <f t="shared" si="7"/>
        <v/>
      </c>
    </row>
    <row r="82" spans="1:11" ht="32.25" customHeight="1">
      <c r="A82" s="33">
        <v>74</v>
      </c>
      <c r="B82" s="103"/>
      <c r="C82" s="104"/>
      <c r="D82" s="103"/>
      <c r="E82" s="105"/>
      <c r="F82" s="86" t="str">
        <f>IFERROR(VLOOKUP(E82,テーブル485[],2,FALSE)&amp;"","")</f>
        <v/>
      </c>
      <c r="G82" s="106"/>
      <c r="H82" s="107"/>
      <c r="I82" s="32" t="str">
        <f t="shared" si="5"/>
        <v/>
      </c>
      <c r="J82" s="32" t="str">
        <f t="shared" si="6"/>
        <v/>
      </c>
      <c r="K82" s="31" t="str">
        <f t="shared" si="7"/>
        <v/>
      </c>
    </row>
    <row r="83" spans="1:11" ht="32.25" customHeight="1">
      <c r="A83" s="33">
        <v>75</v>
      </c>
      <c r="B83" s="103"/>
      <c r="C83" s="104"/>
      <c r="D83" s="103"/>
      <c r="E83" s="105"/>
      <c r="F83" s="86" t="str">
        <f>IFERROR(VLOOKUP(E83,テーブル485[],2,FALSE)&amp;"","")</f>
        <v/>
      </c>
      <c r="G83" s="106"/>
      <c r="H83" s="107"/>
      <c r="I83" s="32" t="str">
        <f t="shared" si="5"/>
        <v/>
      </c>
      <c r="J83" s="32" t="str">
        <f t="shared" si="6"/>
        <v/>
      </c>
      <c r="K83" s="31" t="str">
        <f t="shared" si="7"/>
        <v/>
      </c>
    </row>
    <row r="84" spans="1:11" ht="32.25" customHeight="1">
      <c r="A84" s="33">
        <v>76</v>
      </c>
      <c r="B84" s="103"/>
      <c r="C84" s="104"/>
      <c r="D84" s="103"/>
      <c r="E84" s="105"/>
      <c r="F84" s="86" t="str">
        <f>IFERROR(VLOOKUP(E84,テーブル485[],2,FALSE)&amp;"","")</f>
        <v/>
      </c>
      <c r="G84" s="106"/>
      <c r="H84" s="107"/>
      <c r="I84" s="32" t="str">
        <f t="shared" si="5"/>
        <v/>
      </c>
      <c r="J84" s="32" t="str">
        <f t="shared" si="6"/>
        <v/>
      </c>
      <c r="K84" s="31" t="str">
        <f t="shared" si="7"/>
        <v/>
      </c>
    </row>
    <row r="85" spans="1:11" ht="32.25" customHeight="1">
      <c r="A85" s="33">
        <v>77</v>
      </c>
      <c r="B85" s="103"/>
      <c r="C85" s="104"/>
      <c r="D85" s="103"/>
      <c r="E85" s="105"/>
      <c r="F85" s="86" t="str">
        <f>IFERROR(VLOOKUP(E85,テーブル485[],2,FALSE)&amp;"","")</f>
        <v/>
      </c>
      <c r="G85" s="106"/>
      <c r="H85" s="107"/>
      <c r="I85" s="32" t="str">
        <f t="shared" si="5"/>
        <v/>
      </c>
      <c r="J85" s="32" t="str">
        <f t="shared" si="6"/>
        <v/>
      </c>
      <c r="K85" s="31" t="str">
        <f t="shared" si="7"/>
        <v/>
      </c>
    </row>
    <row r="86" spans="1:11" ht="32.25" customHeight="1">
      <c r="A86" s="33">
        <v>78</v>
      </c>
      <c r="B86" s="103"/>
      <c r="C86" s="104"/>
      <c r="D86" s="103"/>
      <c r="E86" s="105"/>
      <c r="F86" s="86" t="str">
        <f>IFERROR(VLOOKUP(E86,テーブル485[],2,FALSE)&amp;"","")</f>
        <v/>
      </c>
      <c r="G86" s="106"/>
      <c r="H86" s="107"/>
      <c r="I86" s="32" t="str">
        <f t="shared" si="5"/>
        <v/>
      </c>
      <c r="J86" s="32" t="str">
        <f t="shared" si="6"/>
        <v/>
      </c>
      <c r="K86" s="31" t="str">
        <f t="shared" si="7"/>
        <v/>
      </c>
    </row>
    <row r="87" spans="1:11" ht="32.25" customHeight="1">
      <c r="A87" s="33">
        <v>79</v>
      </c>
      <c r="B87" s="103"/>
      <c r="C87" s="104"/>
      <c r="D87" s="103"/>
      <c r="E87" s="105"/>
      <c r="F87" s="86" t="str">
        <f>IFERROR(VLOOKUP(E87,テーブル485[],2,FALSE)&amp;"","")</f>
        <v/>
      </c>
      <c r="G87" s="106"/>
      <c r="H87" s="107"/>
      <c r="I87" s="32" t="str">
        <f t="shared" si="5"/>
        <v/>
      </c>
      <c r="J87" s="32" t="str">
        <f t="shared" si="6"/>
        <v/>
      </c>
      <c r="K87" s="31" t="str">
        <f t="shared" si="7"/>
        <v/>
      </c>
    </row>
    <row r="88" spans="1:11" ht="32.25" customHeight="1">
      <c r="A88" s="33">
        <v>80</v>
      </c>
      <c r="B88" s="103"/>
      <c r="C88" s="104"/>
      <c r="D88" s="103"/>
      <c r="E88" s="105"/>
      <c r="F88" s="86" t="str">
        <f>IFERROR(VLOOKUP(E88,テーブル485[],2,FALSE)&amp;"","")</f>
        <v/>
      </c>
      <c r="G88" s="106"/>
      <c r="H88" s="107"/>
      <c r="I88" s="32" t="str">
        <f t="shared" si="5"/>
        <v/>
      </c>
      <c r="J88" s="32" t="str">
        <f t="shared" si="6"/>
        <v/>
      </c>
      <c r="K88" s="31" t="str">
        <f t="shared" si="7"/>
        <v/>
      </c>
    </row>
    <row r="89" spans="1:11" ht="32.25" customHeight="1">
      <c r="A89" s="33">
        <v>81</v>
      </c>
      <c r="B89" s="103"/>
      <c r="C89" s="104"/>
      <c r="D89" s="103"/>
      <c r="E89" s="105"/>
      <c r="F89" s="86" t="str">
        <f>IFERROR(VLOOKUP(E89,テーブル485[],2,FALSE)&amp;"","")</f>
        <v/>
      </c>
      <c r="G89" s="106"/>
      <c r="H89" s="107"/>
      <c r="I89" s="32" t="str">
        <f t="shared" si="5"/>
        <v/>
      </c>
      <c r="J89" s="32" t="str">
        <f t="shared" si="6"/>
        <v/>
      </c>
      <c r="K89" s="31" t="str">
        <f t="shared" si="7"/>
        <v/>
      </c>
    </row>
    <row r="90" spans="1:11" ht="32.25" customHeight="1">
      <c r="A90" s="33">
        <v>82</v>
      </c>
      <c r="B90" s="103"/>
      <c r="C90" s="104"/>
      <c r="D90" s="103"/>
      <c r="E90" s="105"/>
      <c r="F90" s="86" t="str">
        <f>IFERROR(VLOOKUP(E90,テーブル485[],2,FALSE)&amp;"","")</f>
        <v/>
      </c>
      <c r="G90" s="106"/>
      <c r="H90" s="107"/>
      <c r="I90" s="32" t="str">
        <f t="shared" si="5"/>
        <v/>
      </c>
      <c r="J90" s="32" t="str">
        <f t="shared" si="6"/>
        <v/>
      </c>
      <c r="K90" s="31" t="str">
        <f t="shared" si="7"/>
        <v/>
      </c>
    </row>
    <row r="91" spans="1:11" ht="32.25" customHeight="1">
      <c r="A91" s="33">
        <v>83</v>
      </c>
      <c r="B91" s="103"/>
      <c r="C91" s="104"/>
      <c r="D91" s="103"/>
      <c r="E91" s="105"/>
      <c r="F91" s="86" t="str">
        <f>IFERROR(VLOOKUP(E91,テーブル485[],2,FALSE)&amp;"","")</f>
        <v/>
      </c>
      <c r="G91" s="106"/>
      <c r="H91" s="107"/>
      <c r="I91" s="32" t="str">
        <f t="shared" si="5"/>
        <v/>
      </c>
      <c r="J91" s="32" t="str">
        <f t="shared" si="6"/>
        <v/>
      </c>
      <c r="K91" s="31" t="str">
        <f t="shared" si="7"/>
        <v/>
      </c>
    </row>
    <row r="92" spans="1:11" ht="32.25" customHeight="1">
      <c r="A92" s="33">
        <v>84</v>
      </c>
      <c r="B92" s="103"/>
      <c r="C92" s="104"/>
      <c r="D92" s="103"/>
      <c r="E92" s="105"/>
      <c r="F92" s="86" t="str">
        <f>IFERROR(VLOOKUP(E92,テーブル485[],2,FALSE)&amp;"","")</f>
        <v/>
      </c>
      <c r="G92" s="106"/>
      <c r="H92" s="107"/>
      <c r="I92" s="32" t="str">
        <f t="shared" si="5"/>
        <v/>
      </c>
      <c r="J92" s="32" t="str">
        <f t="shared" si="6"/>
        <v/>
      </c>
      <c r="K92" s="31" t="str">
        <f t="shared" si="7"/>
        <v/>
      </c>
    </row>
    <row r="93" spans="1:11" ht="32.25" customHeight="1">
      <c r="A93" s="33">
        <v>85</v>
      </c>
      <c r="B93" s="103"/>
      <c r="C93" s="104"/>
      <c r="D93" s="103"/>
      <c r="E93" s="105"/>
      <c r="F93" s="86" t="str">
        <f>IFERROR(VLOOKUP(E93,テーブル485[],2,FALSE)&amp;"","")</f>
        <v/>
      </c>
      <c r="G93" s="106"/>
      <c r="H93" s="107"/>
      <c r="I93" s="32" t="str">
        <f t="shared" si="5"/>
        <v/>
      </c>
      <c r="J93" s="32" t="str">
        <f t="shared" si="6"/>
        <v/>
      </c>
      <c r="K93" s="31" t="str">
        <f t="shared" si="7"/>
        <v/>
      </c>
    </row>
    <row r="94" spans="1:11" ht="32.25" customHeight="1">
      <c r="A94" s="33">
        <v>86</v>
      </c>
      <c r="B94" s="103"/>
      <c r="C94" s="104"/>
      <c r="D94" s="103"/>
      <c r="E94" s="105"/>
      <c r="F94" s="86" t="str">
        <f>IFERROR(VLOOKUP(E94,テーブル485[],2,FALSE)&amp;"","")</f>
        <v/>
      </c>
      <c r="G94" s="106"/>
      <c r="H94" s="107"/>
      <c r="I94" s="32" t="str">
        <f t="shared" si="5"/>
        <v/>
      </c>
      <c r="J94" s="32" t="str">
        <f t="shared" si="6"/>
        <v/>
      </c>
      <c r="K94" s="31" t="str">
        <f t="shared" si="7"/>
        <v/>
      </c>
    </row>
    <row r="95" spans="1:11" ht="32.25" customHeight="1">
      <c r="A95" s="33">
        <v>87</v>
      </c>
      <c r="B95" s="103"/>
      <c r="C95" s="104"/>
      <c r="D95" s="103"/>
      <c r="E95" s="105"/>
      <c r="F95" s="86" t="str">
        <f>IFERROR(VLOOKUP(E95,テーブル485[],2,FALSE)&amp;"","")</f>
        <v/>
      </c>
      <c r="G95" s="106"/>
      <c r="H95" s="107"/>
      <c r="I95" s="32" t="str">
        <f t="shared" si="5"/>
        <v/>
      </c>
      <c r="J95" s="32" t="str">
        <f t="shared" si="6"/>
        <v/>
      </c>
      <c r="K95" s="31" t="str">
        <f t="shared" si="7"/>
        <v/>
      </c>
    </row>
    <row r="96" spans="1:11" ht="32.25" customHeight="1">
      <c r="A96" s="33">
        <v>88</v>
      </c>
      <c r="B96" s="103"/>
      <c r="C96" s="104"/>
      <c r="D96" s="103"/>
      <c r="E96" s="105"/>
      <c r="F96" s="86" t="str">
        <f>IFERROR(VLOOKUP(E96,テーブル485[],2,FALSE)&amp;"","")</f>
        <v/>
      </c>
      <c r="G96" s="106"/>
      <c r="H96" s="107"/>
      <c r="I96" s="32" t="str">
        <f t="shared" si="5"/>
        <v/>
      </c>
      <c r="J96" s="32" t="str">
        <f t="shared" si="6"/>
        <v/>
      </c>
      <c r="K96" s="31" t="str">
        <f t="shared" si="7"/>
        <v/>
      </c>
    </row>
    <row r="97" spans="1:11" ht="32.25" customHeight="1">
      <c r="A97" s="33">
        <v>89</v>
      </c>
      <c r="B97" s="103"/>
      <c r="C97" s="104"/>
      <c r="D97" s="103"/>
      <c r="E97" s="105"/>
      <c r="F97" s="86" t="str">
        <f>IFERROR(VLOOKUP(E97,テーブル485[],2,FALSE)&amp;"","")</f>
        <v/>
      </c>
      <c r="G97" s="106"/>
      <c r="H97" s="107"/>
      <c r="I97" s="32" t="str">
        <f t="shared" si="5"/>
        <v/>
      </c>
      <c r="J97" s="32" t="str">
        <f t="shared" si="6"/>
        <v/>
      </c>
      <c r="K97" s="31" t="str">
        <f t="shared" si="7"/>
        <v/>
      </c>
    </row>
    <row r="98" spans="1:11" ht="32.25" customHeight="1">
      <c r="A98" s="33">
        <v>90</v>
      </c>
      <c r="B98" s="103"/>
      <c r="C98" s="104"/>
      <c r="D98" s="103"/>
      <c r="E98" s="105"/>
      <c r="F98" s="86" t="str">
        <f>IFERROR(VLOOKUP(E98,テーブル485[],2,FALSE)&amp;"","")</f>
        <v/>
      </c>
      <c r="G98" s="106"/>
      <c r="H98" s="107"/>
      <c r="I98" s="32" t="str">
        <f t="shared" si="5"/>
        <v/>
      </c>
      <c r="J98" s="32" t="str">
        <f t="shared" si="6"/>
        <v/>
      </c>
      <c r="K98" s="31" t="str">
        <f t="shared" si="7"/>
        <v/>
      </c>
    </row>
    <row r="99" spans="1:11" ht="32.25" customHeight="1">
      <c r="A99" s="33">
        <v>91</v>
      </c>
      <c r="B99" s="103"/>
      <c r="C99" s="104"/>
      <c r="D99" s="103"/>
      <c r="E99" s="105"/>
      <c r="F99" s="86" t="str">
        <f>IFERROR(VLOOKUP(E99,テーブル485[],2,FALSE)&amp;"","")</f>
        <v/>
      </c>
      <c r="G99" s="106"/>
      <c r="H99" s="107"/>
      <c r="I99" s="32" t="str">
        <f t="shared" si="5"/>
        <v/>
      </c>
      <c r="J99" s="32" t="str">
        <f t="shared" si="6"/>
        <v/>
      </c>
      <c r="K99" s="31" t="str">
        <f t="shared" si="7"/>
        <v/>
      </c>
    </row>
    <row r="100" spans="1:11" ht="32.25" customHeight="1">
      <c r="A100" s="33">
        <v>92</v>
      </c>
      <c r="B100" s="103"/>
      <c r="C100" s="104"/>
      <c r="D100" s="103"/>
      <c r="E100" s="105"/>
      <c r="F100" s="86" t="str">
        <f>IFERROR(VLOOKUP(E100,テーブル485[],2,FALSE)&amp;"","")</f>
        <v/>
      </c>
      <c r="G100" s="106"/>
      <c r="H100" s="107"/>
      <c r="I100" s="32" t="str">
        <f t="shared" si="5"/>
        <v/>
      </c>
      <c r="J100" s="32" t="str">
        <f t="shared" si="6"/>
        <v/>
      </c>
      <c r="K100" s="31" t="str">
        <f t="shared" si="7"/>
        <v/>
      </c>
    </row>
    <row r="101" spans="1:11" ht="32.25" customHeight="1">
      <c r="A101" s="33">
        <v>93</v>
      </c>
      <c r="B101" s="103"/>
      <c r="C101" s="104"/>
      <c r="D101" s="103"/>
      <c r="E101" s="105"/>
      <c r="F101" s="86" t="str">
        <f>IFERROR(VLOOKUP(E101,テーブル485[],2,FALSE)&amp;"","")</f>
        <v/>
      </c>
      <c r="G101" s="106"/>
      <c r="H101" s="107"/>
      <c r="I101" s="32" t="str">
        <f t="shared" si="5"/>
        <v/>
      </c>
      <c r="J101" s="32" t="str">
        <f t="shared" si="6"/>
        <v/>
      </c>
      <c r="K101" s="31" t="str">
        <f t="shared" si="7"/>
        <v/>
      </c>
    </row>
    <row r="102" spans="1:11" ht="32.25" customHeight="1">
      <c r="A102" s="33">
        <v>94</v>
      </c>
      <c r="B102" s="103"/>
      <c r="C102" s="104"/>
      <c r="D102" s="103"/>
      <c r="E102" s="105"/>
      <c r="F102" s="86" t="str">
        <f>IFERROR(VLOOKUP(E102,テーブル485[],2,FALSE)&amp;"","")</f>
        <v/>
      </c>
      <c r="G102" s="106"/>
      <c r="H102" s="107"/>
      <c r="I102" s="32" t="str">
        <f t="shared" si="5"/>
        <v/>
      </c>
      <c r="J102" s="32" t="str">
        <f t="shared" si="6"/>
        <v/>
      </c>
      <c r="K102" s="31" t="str">
        <f t="shared" si="7"/>
        <v/>
      </c>
    </row>
    <row r="103" spans="1:11" ht="32.25" customHeight="1">
      <c r="A103" s="33">
        <v>95</v>
      </c>
      <c r="B103" s="103"/>
      <c r="C103" s="104"/>
      <c r="D103" s="103"/>
      <c r="E103" s="105"/>
      <c r="F103" s="86" t="str">
        <f>IFERROR(VLOOKUP(E103,テーブル485[],2,FALSE)&amp;"","")</f>
        <v/>
      </c>
      <c r="G103" s="106"/>
      <c r="H103" s="107"/>
      <c r="I103" s="32" t="str">
        <f t="shared" si="5"/>
        <v/>
      </c>
      <c r="J103" s="32" t="str">
        <f t="shared" si="6"/>
        <v/>
      </c>
      <c r="K103" s="31" t="str">
        <f t="shared" si="7"/>
        <v/>
      </c>
    </row>
    <row r="104" spans="1:11" ht="32.25" customHeight="1">
      <c r="A104" s="33">
        <v>96</v>
      </c>
      <c r="B104" s="103"/>
      <c r="C104" s="104"/>
      <c r="D104" s="103"/>
      <c r="E104" s="105"/>
      <c r="F104" s="86" t="str">
        <f>IFERROR(VLOOKUP(E104,テーブル485[],2,FALSE)&amp;"","")</f>
        <v/>
      </c>
      <c r="G104" s="106"/>
      <c r="H104" s="107"/>
      <c r="I104" s="32" t="str">
        <f t="shared" si="5"/>
        <v/>
      </c>
      <c r="J104" s="32" t="str">
        <f t="shared" si="6"/>
        <v/>
      </c>
      <c r="K104" s="31" t="str">
        <f t="shared" si="7"/>
        <v/>
      </c>
    </row>
    <row r="105" spans="1:11" ht="32.25" customHeight="1">
      <c r="A105" s="33">
        <v>97</v>
      </c>
      <c r="B105" s="103"/>
      <c r="C105" s="104"/>
      <c r="D105" s="103"/>
      <c r="E105" s="105"/>
      <c r="F105" s="86" t="str">
        <f>IFERROR(VLOOKUP(E105,テーブル485[],2,FALSE)&amp;"","")</f>
        <v/>
      </c>
      <c r="G105" s="106"/>
      <c r="H105" s="107"/>
      <c r="I105" s="32" t="str">
        <f t="shared" si="5"/>
        <v/>
      </c>
      <c r="J105" s="32" t="str">
        <f t="shared" si="6"/>
        <v/>
      </c>
      <c r="K105" s="31" t="str">
        <f t="shared" ref="K105:K108" si="8">IF(AND(B105&lt;&gt;"",C105&lt;&gt;"",D105&lt;&gt;"",E105&lt;&gt;"",F105&lt;&gt;"",G105&lt;&gt;""),SUM(I105:J105),"")</f>
        <v/>
      </c>
    </row>
    <row r="106" spans="1:11" ht="32.25" customHeight="1">
      <c r="A106" s="33">
        <v>98</v>
      </c>
      <c r="B106" s="103"/>
      <c r="C106" s="104"/>
      <c r="D106" s="103"/>
      <c r="E106" s="105"/>
      <c r="F106" s="86" t="str">
        <f>IFERROR(VLOOKUP(E106,テーブル485[],2,FALSE)&amp;"","")</f>
        <v/>
      </c>
      <c r="G106" s="106"/>
      <c r="H106" s="107"/>
      <c r="I106" s="32" t="str">
        <f t="shared" si="5"/>
        <v/>
      </c>
      <c r="J106" s="32" t="str">
        <f t="shared" si="6"/>
        <v/>
      </c>
      <c r="K106" s="31" t="str">
        <f t="shared" si="8"/>
        <v/>
      </c>
    </row>
    <row r="107" spans="1:11" ht="32.25" customHeight="1">
      <c r="A107" s="33">
        <v>99</v>
      </c>
      <c r="B107" s="103"/>
      <c r="C107" s="104"/>
      <c r="D107" s="103"/>
      <c r="E107" s="105"/>
      <c r="F107" s="86" t="str">
        <f>IFERROR(VLOOKUP(E107,テーブル485[],2,FALSE)&amp;"","")</f>
        <v/>
      </c>
      <c r="G107" s="106"/>
      <c r="H107" s="107"/>
      <c r="I107" s="32" t="str">
        <f t="shared" si="5"/>
        <v/>
      </c>
      <c r="J107" s="32" t="str">
        <f t="shared" si="6"/>
        <v/>
      </c>
      <c r="K107" s="31" t="str">
        <f t="shared" si="8"/>
        <v/>
      </c>
    </row>
    <row r="108" spans="1:11" ht="32.25" customHeight="1">
      <c r="A108" s="33">
        <v>100</v>
      </c>
      <c r="B108" s="103"/>
      <c r="C108" s="104"/>
      <c r="D108" s="103"/>
      <c r="E108" s="105"/>
      <c r="F108" s="86" t="str">
        <f>IFERROR(VLOOKUP(E108,テーブル485[],2,FALSE)&amp;"","")</f>
        <v/>
      </c>
      <c r="G108" s="106"/>
      <c r="H108" s="107"/>
      <c r="I108" s="32" t="str">
        <f t="shared" si="5"/>
        <v/>
      </c>
      <c r="J108" s="32" t="str">
        <f t="shared" si="6"/>
        <v/>
      </c>
      <c r="K108" s="31" t="str">
        <f t="shared" si="8"/>
        <v/>
      </c>
    </row>
    <row r="117" spans="2:9">
      <c r="B117" s="30"/>
    </row>
    <row r="118" spans="2:9">
      <c r="B118" s="30"/>
    </row>
    <row r="119" spans="2:9">
      <c r="B119" s="30"/>
      <c r="E119" s="16"/>
      <c r="F119" s="27"/>
      <c r="I119" s="23"/>
    </row>
    <row r="150" spans="1:5">
      <c r="A150" s="26"/>
      <c r="C150" s="27"/>
      <c r="D150" s="29"/>
      <c r="E150" s="28"/>
    </row>
    <row r="151" spans="1:5">
      <c r="A151" s="26"/>
      <c r="C151" s="27"/>
      <c r="D151" s="29"/>
      <c r="E151" s="28"/>
    </row>
    <row r="152" spans="1:5">
      <c r="A152" s="26"/>
      <c r="C152" s="27"/>
      <c r="D152" s="29"/>
      <c r="E152" s="28"/>
    </row>
    <row r="153" spans="1:5">
      <c r="A153" s="26"/>
      <c r="C153" s="27"/>
      <c r="D153" s="29"/>
      <c r="E153" s="28"/>
    </row>
    <row r="154" spans="1:5">
      <c r="A154" s="26"/>
      <c r="C154" s="27"/>
      <c r="D154" s="29"/>
      <c r="E154" s="28"/>
    </row>
    <row r="304" spans="5:6">
      <c r="E304" s="16"/>
      <c r="F304" s="21"/>
    </row>
    <row r="305" spans="5:6">
      <c r="E305" s="16"/>
      <c r="F305" s="21"/>
    </row>
    <row r="306" spans="5:6">
      <c r="E306" s="16"/>
      <c r="F306" s="21"/>
    </row>
    <row r="307" spans="5:6">
      <c r="E307" s="16"/>
      <c r="F307" s="21"/>
    </row>
    <row r="308" spans="5:6">
      <c r="E308" s="16"/>
      <c r="F308" s="21"/>
    </row>
    <row r="309" spans="5:6">
      <c r="E309" s="16"/>
      <c r="F309" s="21"/>
    </row>
    <row r="310" spans="5:6">
      <c r="E310" s="16"/>
      <c r="F310" s="21"/>
    </row>
    <row r="311" spans="5:6">
      <c r="E311" s="16"/>
      <c r="F311" s="21"/>
    </row>
    <row r="312" spans="5:6">
      <c r="E312" s="16"/>
      <c r="F312" s="21"/>
    </row>
    <row r="313" spans="5:6">
      <c r="E313" s="16"/>
      <c r="F313" s="21"/>
    </row>
    <row r="314" spans="5:6">
      <c r="E314" s="16"/>
      <c r="F314" s="21"/>
    </row>
    <row r="315" spans="5:6">
      <c r="E315" s="16"/>
      <c r="F315" s="21"/>
    </row>
    <row r="316" spans="5:6">
      <c r="E316" s="16"/>
      <c r="F316" s="21"/>
    </row>
    <row r="317" spans="5:6">
      <c r="E317" s="16"/>
      <c r="F317" s="21"/>
    </row>
    <row r="318" spans="5:6">
      <c r="E318" s="16"/>
      <c r="F318" s="21"/>
    </row>
    <row r="319" spans="5:6">
      <c r="E319" s="16"/>
      <c r="F319" s="21"/>
    </row>
    <row r="320" spans="5:6">
      <c r="E320" s="16"/>
      <c r="F320" s="21"/>
    </row>
    <row r="321" spans="5:6">
      <c r="E321" s="16"/>
      <c r="F321" s="21"/>
    </row>
    <row r="324" spans="5:6">
      <c r="E324" s="16"/>
      <c r="F324" s="21"/>
    </row>
    <row r="325" spans="5:6">
      <c r="E325" s="16"/>
      <c r="F325" s="21"/>
    </row>
    <row r="326" spans="5:6">
      <c r="E326" s="16"/>
      <c r="F326" s="21"/>
    </row>
    <row r="327" spans="5:6">
      <c r="E327" s="16"/>
      <c r="F327" s="21"/>
    </row>
    <row r="328" spans="5:6">
      <c r="E328" s="16"/>
      <c r="F328" s="21"/>
    </row>
    <row r="329" spans="5:6">
      <c r="E329" s="16"/>
      <c r="F329" s="21"/>
    </row>
  </sheetData>
  <mergeCells count="17">
    <mergeCell ref="C1:D1"/>
    <mergeCell ref="C2:D2"/>
    <mergeCell ref="E1:G2"/>
    <mergeCell ref="F6:K6"/>
    <mergeCell ref="I7:I8"/>
    <mergeCell ref="J7:J8"/>
    <mergeCell ref="K7:K8"/>
    <mergeCell ref="F7:F8"/>
    <mergeCell ref="G7:G8"/>
    <mergeCell ref="H7:H8"/>
    <mergeCell ref="H4:K4"/>
    <mergeCell ref="B6:D6"/>
    <mergeCell ref="A7:A8"/>
    <mergeCell ref="B7:B8"/>
    <mergeCell ref="C7:C8"/>
    <mergeCell ref="D7:D8"/>
    <mergeCell ref="E7:E8"/>
  </mergeCells>
  <phoneticPr fontId="2"/>
  <conditionalFormatting sqref="H9:H108">
    <cfRule type="expression" dxfId="11" priority="1">
      <formula>FIND(2,E9)</formula>
    </cfRule>
    <cfRule type="expression" dxfId="10" priority="5">
      <formula>FIND(3,E9)</formula>
    </cfRule>
    <cfRule type="expression" dxfId="9" priority="10">
      <formula>FIND(4,E9)</formula>
    </cfRule>
  </conditionalFormatting>
  <conditionalFormatting sqref="I9:I108">
    <cfRule type="expression" dxfId="8" priority="2">
      <formula>FIND(2,E9)</formula>
    </cfRule>
    <cfRule type="expression" dxfId="7" priority="13">
      <formula>FIND(3,E9)</formula>
    </cfRule>
    <cfRule type="expression" dxfId="6" priority="14">
      <formula>FIND(4,E9)</formula>
    </cfRule>
  </conditionalFormatting>
  <conditionalFormatting sqref="J9:J108">
    <cfRule type="expression" dxfId="5" priority="12">
      <formula>FIND(1,E9)</formula>
    </cfRule>
  </conditionalFormatting>
  <dataValidations count="2">
    <dataValidation type="list" allowBlank="1" showInputMessage="1" showErrorMessage="1" sqref="G9:G108" xr:uid="{00000000-0002-0000-0100-000000000000}">
      <formula1>INDIRECT(F9)</formula1>
    </dataValidation>
    <dataValidation imeMode="disabled" allowBlank="1" showInputMessage="1" showErrorMessage="1" sqref="H14:H108 E9:E108" xr:uid="{00000000-0002-0000-0100-000001000000}"/>
  </dataValidations>
  <pageMargins left="0.70866141732283472" right="0.70866141732283472" top="0.74803149606299213" bottom="0.74803149606299213" header="0.31496062992125984" footer="0.31496062992125984"/>
  <pageSetup paperSize="9" scale="81" fitToHeight="0" orientation="portrait" r:id="rId1"/>
  <drawing r:id="rId2"/>
  <legacyDrawing r:id="rId3"/>
  <tableParts count="2">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D12"/>
  <sheetViews>
    <sheetView showGridLines="0" zoomScaleNormal="100" zoomScaleSheetLayoutView="100" workbookViewId="0">
      <selection activeCell="D7" sqref="D7:D8"/>
    </sheetView>
  </sheetViews>
  <sheetFormatPr defaultColWidth="9" defaultRowHeight="10.8"/>
  <cols>
    <col min="1" max="1" width="4" style="6" customWidth="1"/>
    <col min="2" max="2" width="21.3984375" style="1" customWidth="1"/>
    <col min="3" max="3" width="21.69921875" style="1" customWidth="1"/>
    <col min="4" max="4" width="33" style="3" customWidth="1"/>
    <col min="5" max="5" width="9" style="1"/>
    <col min="6" max="8" width="8.69921875" style="1" customWidth="1"/>
    <col min="9" max="16384" width="9" style="1"/>
  </cols>
  <sheetData>
    <row r="1" spans="1:4" ht="37.5" customHeight="1">
      <c r="A1" s="237" t="s">
        <v>111</v>
      </c>
      <c r="B1" s="237"/>
      <c r="C1" s="237"/>
      <c r="D1" s="237"/>
    </row>
    <row r="3" spans="1:4" ht="60" customHeight="1">
      <c r="A3" s="92">
        <v>1</v>
      </c>
      <c r="B3" s="7" t="s">
        <v>112</v>
      </c>
      <c r="C3" s="2" t="s">
        <v>86</v>
      </c>
      <c r="D3" s="2" t="s">
        <v>85</v>
      </c>
    </row>
    <row r="4" spans="1:4" s="3" customFormat="1" ht="60" customHeight="1">
      <c r="A4" s="92">
        <v>2</v>
      </c>
      <c r="B4" s="7" t="s">
        <v>113</v>
      </c>
      <c r="C4" s="2" t="s">
        <v>90</v>
      </c>
      <c r="D4" s="2" t="s">
        <v>93</v>
      </c>
    </row>
    <row r="5" spans="1:4" ht="90.75" customHeight="1">
      <c r="A5" s="92">
        <v>3</v>
      </c>
      <c r="B5" s="7" t="s">
        <v>92</v>
      </c>
      <c r="C5" s="2" t="s">
        <v>114</v>
      </c>
      <c r="D5" s="2" t="s">
        <v>94</v>
      </c>
    </row>
    <row r="6" spans="1:4" ht="60" customHeight="1">
      <c r="A6" s="92">
        <v>4</v>
      </c>
      <c r="B6" s="7" t="s">
        <v>88</v>
      </c>
      <c r="C6" s="2" t="s">
        <v>91</v>
      </c>
      <c r="D6" s="2" t="s">
        <v>89</v>
      </c>
    </row>
    <row r="7" spans="1:4" s="5" customFormat="1" ht="75" customHeight="1">
      <c r="A7" s="108">
        <v>5</v>
      </c>
      <c r="B7" s="109" t="s">
        <v>120</v>
      </c>
      <c r="C7" s="4" t="s">
        <v>115</v>
      </c>
      <c r="D7" s="4" t="s">
        <v>121</v>
      </c>
    </row>
    <row r="8" spans="1:4" ht="75" customHeight="1">
      <c r="A8" s="238">
        <v>6</v>
      </c>
      <c r="B8" s="240" t="s">
        <v>87</v>
      </c>
      <c r="C8" s="2" t="s">
        <v>116</v>
      </c>
      <c r="D8" s="2" t="s">
        <v>117</v>
      </c>
    </row>
    <row r="9" spans="1:4" ht="60" customHeight="1">
      <c r="A9" s="239"/>
      <c r="B9" s="240"/>
      <c r="C9" s="2" t="s">
        <v>118</v>
      </c>
      <c r="D9" s="2" t="s">
        <v>119</v>
      </c>
    </row>
    <row r="10" spans="1:4" ht="17.25" customHeight="1"/>
    <row r="11" spans="1:4" ht="17.25" customHeight="1"/>
    <row r="12" spans="1:4" ht="17.25" customHeight="1"/>
  </sheetData>
  <mergeCells count="3">
    <mergeCell ref="A1:D1"/>
    <mergeCell ref="A8:A9"/>
    <mergeCell ref="B8:B9"/>
  </mergeCells>
  <phoneticPr fontId="2"/>
  <pageMargins left="0.7" right="0.7" top="0.75" bottom="0.75" header="0.3" footer="0.3"/>
  <pageSetup paperSize="9" fitToHeight="0" orientation="portrait" r:id="rId1"/>
  <colBreaks count="1" manualBreakCount="1">
    <brk id="4"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AI40"/>
  <sheetViews>
    <sheetView zoomScaleNormal="100" zoomScaleSheetLayoutView="100" workbookViewId="0">
      <selection activeCell="AS35" sqref="AS35"/>
    </sheetView>
  </sheetViews>
  <sheetFormatPr defaultColWidth="2" defaultRowHeight="12"/>
  <cols>
    <col min="1" max="4" width="4.19921875" style="8" customWidth="1"/>
    <col min="5" max="5" width="4.09765625" style="8" customWidth="1"/>
    <col min="6" max="7" width="4.59765625" style="8" customWidth="1"/>
    <col min="8" max="11" width="2" style="8" customWidth="1"/>
    <col min="12" max="31" width="1.8984375" style="8" customWidth="1"/>
    <col min="32" max="32" width="2.09765625" style="8" customWidth="1"/>
    <col min="33" max="16384" width="2" style="8"/>
  </cols>
  <sheetData>
    <row r="1" spans="1:35" ht="19.5" customHeight="1">
      <c r="A1" s="17" t="s">
        <v>44</v>
      </c>
      <c r="C1" s="9"/>
      <c r="D1" s="9"/>
      <c r="AG1" s="20"/>
      <c r="AH1" s="20"/>
      <c r="AI1" s="20"/>
    </row>
    <row r="2" spans="1:35" ht="6" customHeight="1">
      <c r="A2" s="11"/>
      <c r="C2" s="9"/>
      <c r="D2" s="9"/>
    </row>
    <row r="3" spans="1:35" s="19" customFormat="1" ht="19.5" customHeight="1">
      <c r="A3" s="112" t="s">
        <v>167</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row>
    <row r="4" spans="1:35" s="19" customFormat="1" ht="19.5" customHeight="1">
      <c r="A4" s="113" t="s">
        <v>124</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row>
    <row r="5" spans="1:35" ht="6"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row>
    <row r="6" spans="1:35" ht="19.5" customHeight="1">
      <c r="C6" s="9"/>
      <c r="D6" s="9"/>
      <c r="V6" s="18" t="s">
        <v>0</v>
      </c>
      <c r="W6" s="114">
        <v>8</v>
      </c>
      <c r="X6" s="114"/>
      <c r="Y6" s="9" t="s">
        <v>1</v>
      </c>
      <c r="Z6" s="114">
        <v>2</v>
      </c>
      <c r="AA6" s="114"/>
      <c r="AB6" s="9" t="s">
        <v>2</v>
      </c>
      <c r="AC6" s="114">
        <v>10</v>
      </c>
      <c r="AD6" s="114"/>
      <c r="AE6" s="9" t="s">
        <v>3</v>
      </c>
    </row>
    <row r="7" spans="1:35" ht="19.5" customHeight="1">
      <c r="A7" s="17"/>
      <c r="B7" s="115" t="s">
        <v>19</v>
      </c>
      <c r="C7" s="115"/>
      <c r="D7" s="115"/>
      <c r="E7" s="115"/>
      <c r="F7" s="115"/>
    </row>
    <row r="8" spans="1:35" ht="51" customHeight="1">
      <c r="A8" s="16"/>
      <c r="B8" s="120" t="s">
        <v>164</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6"/>
      <c r="AF8" s="16"/>
    </row>
    <row r="9" spans="1:35" ht="6" customHeight="1">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row>
    <row r="10" spans="1:35" ht="13.5" customHeight="1">
      <c r="A10" s="137" t="s">
        <v>4</v>
      </c>
      <c r="B10" s="140" t="s">
        <v>5</v>
      </c>
      <c r="C10" s="140"/>
      <c r="D10" s="140"/>
      <c r="E10" s="140"/>
      <c r="F10" s="141" t="s">
        <v>84</v>
      </c>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row>
    <row r="11" spans="1:35" ht="26.25" customHeight="1">
      <c r="A11" s="138"/>
      <c r="B11" s="142" t="s">
        <v>6</v>
      </c>
      <c r="C11" s="142"/>
      <c r="D11" s="142"/>
      <c r="E11" s="142"/>
      <c r="F11" s="143" t="s">
        <v>83</v>
      </c>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row>
    <row r="12" spans="1:35" ht="13.5" customHeight="1">
      <c r="A12" s="138"/>
      <c r="B12" s="144" t="s">
        <v>55</v>
      </c>
      <c r="C12" s="145"/>
      <c r="D12" s="145"/>
      <c r="E12" s="146"/>
      <c r="F12" s="15" t="s">
        <v>63</v>
      </c>
      <c r="G12" s="96">
        <v>123</v>
      </c>
      <c r="H12" s="14" t="s">
        <v>56</v>
      </c>
      <c r="I12" s="147">
        <v>4567</v>
      </c>
      <c r="J12" s="147"/>
      <c r="K12" s="147"/>
      <c r="L12" s="13" t="s">
        <v>52</v>
      </c>
      <c r="M12" s="148"/>
      <c r="N12" s="148"/>
      <c r="O12" s="148"/>
      <c r="P12" s="148"/>
      <c r="Q12" s="148"/>
      <c r="R12" s="148"/>
      <c r="S12" s="148"/>
      <c r="T12" s="148"/>
      <c r="U12" s="148"/>
      <c r="V12" s="148"/>
      <c r="W12" s="148"/>
      <c r="X12" s="148"/>
      <c r="Y12" s="148"/>
      <c r="Z12" s="148"/>
      <c r="AA12" s="148"/>
      <c r="AB12" s="148"/>
      <c r="AC12" s="148"/>
      <c r="AD12" s="148"/>
      <c r="AE12" s="148"/>
      <c r="AF12" s="149"/>
    </row>
    <row r="13" spans="1:35" ht="27.6" customHeight="1">
      <c r="A13" s="138"/>
      <c r="B13" s="150" t="s">
        <v>53</v>
      </c>
      <c r="C13" s="151"/>
      <c r="D13" s="151"/>
      <c r="E13" s="152"/>
      <c r="F13" s="116" t="s">
        <v>58</v>
      </c>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row>
    <row r="14" spans="1:35" ht="13.8" customHeight="1">
      <c r="A14" s="138"/>
      <c r="B14" s="121" t="s">
        <v>51</v>
      </c>
      <c r="C14" s="122"/>
      <c r="D14" s="122"/>
      <c r="E14" s="123"/>
      <c r="F14" s="241" t="s">
        <v>168</v>
      </c>
      <c r="G14" s="243"/>
      <c r="H14" s="127" t="s">
        <v>169</v>
      </c>
      <c r="I14" s="128"/>
      <c r="J14" s="128"/>
      <c r="K14" s="128"/>
      <c r="L14" s="128"/>
      <c r="M14" s="128"/>
      <c r="N14" s="128"/>
      <c r="O14" s="128"/>
      <c r="P14" s="128"/>
      <c r="Q14" s="129"/>
      <c r="R14" s="241" t="s">
        <v>168</v>
      </c>
      <c r="S14" s="242"/>
      <c r="T14" s="242"/>
      <c r="U14" s="242"/>
      <c r="V14" s="243"/>
      <c r="W14" s="127" t="s">
        <v>171</v>
      </c>
      <c r="X14" s="128"/>
      <c r="Y14" s="128"/>
      <c r="Z14" s="128"/>
      <c r="AA14" s="128"/>
      <c r="AB14" s="128"/>
      <c r="AC14" s="128"/>
      <c r="AD14" s="128"/>
      <c r="AE14" s="128"/>
      <c r="AF14" s="129"/>
    </row>
    <row r="15" spans="1:35" ht="19.5" customHeight="1">
      <c r="A15" s="138"/>
      <c r="B15" s="124"/>
      <c r="C15" s="125"/>
      <c r="D15" s="125"/>
      <c r="E15" s="126"/>
      <c r="F15" s="117" t="s">
        <v>9</v>
      </c>
      <c r="G15" s="117"/>
      <c r="H15" s="118" t="s">
        <v>57</v>
      </c>
      <c r="I15" s="118"/>
      <c r="J15" s="118"/>
      <c r="K15" s="118"/>
      <c r="L15" s="118"/>
      <c r="M15" s="118"/>
      <c r="N15" s="118"/>
      <c r="O15" s="118"/>
      <c r="P15" s="118"/>
      <c r="Q15" s="118"/>
      <c r="R15" s="117" t="s">
        <v>10</v>
      </c>
      <c r="S15" s="117"/>
      <c r="T15" s="117"/>
      <c r="U15" s="117"/>
      <c r="V15" s="117"/>
      <c r="W15" s="119" t="s">
        <v>170</v>
      </c>
      <c r="X15" s="119"/>
      <c r="Y15" s="119"/>
      <c r="Z15" s="119"/>
      <c r="AA15" s="119"/>
      <c r="AB15" s="119"/>
      <c r="AC15" s="119"/>
      <c r="AD15" s="119"/>
      <c r="AE15" s="119"/>
      <c r="AF15" s="119"/>
    </row>
    <row r="16" spans="1:35" ht="19.5" customHeight="1">
      <c r="A16" s="138"/>
      <c r="B16" s="134" t="s">
        <v>16</v>
      </c>
      <c r="C16" s="134"/>
      <c r="D16" s="134"/>
      <c r="E16" s="134"/>
      <c r="F16" s="134" t="s">
        <v>7</v>
      </c>
      <c r="G16" s="134"/>
      <c r="H16" s="153" t="s">
        <v>78</v>
      </c>
      <c r="I16" s="153"/>
      <c r="J16" s="153"/>
      <c r="K16" s="153"/>
      <c r="L16" s="153"/>
      <c r="M16" s="153"/>
      <c r="N16" s="153"/>
      <c r="O16" s="153"/>
      <c r="P16" s="153"/>
      <c r="Q16" s="153"/>
      <c r="R16" s="134" t="s">
        <v>13</v>
      </c>
      <c r="S16" s="134"/>
      <c r="T16" s="134"/>
      <c r="U16" s="134"/>
      <c r="V16" s="134"/>
      <c r="W16" s="154" t="s">
        <v>79</v>
      </c>
      <c r="X16" s="154"/>
      <c r="Y16" s="154"/>
      <c r="Z16" s="154"/>
      <c r="AA16" s="154"/>
      <c r="AB16" s="154"/>
      <c r="AC16" s="154"/>
      <c r="AD16" s="154"/>
      <c r="AE16" s="154"/>
      <c r="AF16" s="154"/>
    </row>
    <row r="17" spans="1:34" ht="19.5" customHeight="1">
      <c r="A17" s="138"/>
      <c r="B17" s="136" t="s">
        <v>49</v>
      </c>
      <c r="C17" s="136"/>
      <c r="D17" s="136"/>
      <c r="E17" s="136"/>
      <c r="F17" s="134" t="s">
        <v>9</v>
      </c>
      <c r="G17" s="134"/>
      <c r="H17" s="133" t="s">
        <v>74</v>
      </c>
      <c r="I17" s="133"/>
      <c r="J17" s="133"/>
      <c r="K17" s="133"/>
      <c r="L17" s="133"/>
      <c r="M17" s="133"/>
      <c r="N17" s="133"/>
      <c r="O17" s="133"/>
      <c r="P17" s="133"/>
      <c r="Q17" s="133"/>
      <c r="R17" s="134" t="s">
        <v>10</v>
      </c>
      <c r="S17" s="134"/>
      <c r="T17" s="134"/>
      <c r="U17" s="134"/>
      <c r="V17" s="134"/>
      <c r="W17" s="135" t="s">
        <v>75</v>
      </c>
      <c r="X17" s="135"/>
      <c r="Y17" s="135"/>
      <c r="Z17" s="135"/>
      <c r="AA17" s="135"/>
      <c r="AB17" s="135"/>
      <c r="AC17" s="135"/>
      <c r="AD17" s="135"/>
      <c r="AE17" s="135"/>
      <c r="AF17" s="135"/>
    </row>
    <row r="18" spans="1:34" ht="19.5" customHeight="1">
      <c r="A18" s="138"/>
      <c r="B18" s="136" t="s">
        <v>50</v>
      </c>
      <c r="C18" s="136"/>
      <c r="D18" s="136"/>
      <c r="E18" s="136"/>
      <c r="F18" s="134" t="s">
        <v>9</v>
      </c>
      <c r="G18" s="134"/>
      <c r="H18" s="133" t="s">
        <v>76</v>
      </c>
      <c r="I18" s="133"/>
      <c r="J18" s="133"/>
      <c r="K18" s="133"/>
      <c r="L18" s="133"/>
      <c r="M18" s="133"/>
      <c r="N18" s="133"/>
      <c r="O18" s="133"/>
      <c r="P18" s="133"/>
      <c r="Q18" s="133"/>
      <c r="R18" s="134" t="s">
        <v>10</v>
      </c>
      <c r="S18" s="134"/>
      <c r="T18" s="134"/>
      <c r="U18" s="134"/>
      <c r="V18" s="134"/>
      <c r="W18" s="135" t="s">
        <v>77</v>
      </c>
      <c r="X18" s="135"/>
      <c r="Y18" s="135"/>
      <c r="Z18" s="135"/>
      <c r="AA18" s="135"/>
      <c r="AB18" s="135"/>
      <c r="AC18" s="135"/>
      <c r="AD18" s="135"/>
      <c r="AE18" s="135"/>
      <c r="AF18" s="135"/>
    </row>
    <row r="19" spans="1:34" ht="19.5" customHeight="1">
      <c r="A19" s="138"/>
      <c r="B19" s="161" t="s">
        <v>73</v>
      </c>
      <c r="C19" s="161"/>
      <c r="D19" s="161"/>
      <c r="E19" s="161"/>
      <c r="F19" s="134" t="s">
        <v>7</v>
      </c>
      <c r="G19" s="134"/>
      <c r="H19" s="153" t="s">
        <v>80</v>
      </c>
      <c r="I19" s="153"/>
      <c r="J19" s="153"/>
      <c r="K19" s="153"/>
      <c r="L19" s="153"/>
      <c r="M19" s="153"/>
      <c r="N19" s="153"/>
      <c r="O19" s="153"/>
      <c r="P19" s="153"/>
      <c r="Q19" s="153"/>
      <c r="R19" s="134" t="s">
        <v>13</v>
      </c>
      <c r="S19" s="134"/>
      <c r="T19" s="134"/>
      <c r="U19" s="134"/>
      <c r="V19" s="134"/>
      <c r="W19" s="154" t="s">
        <v>81</v>
      </c>
      <c r="X19" s="154"/>
      <c r="Y19" s="154"/>
      <c r="Z19" s="154"/>
      <c r="AA19" s="154"/>
      <c r="AB19" s="154"/>
      <c r="AC19" s="154"/>
      <c r="AD19" s="154"/>
      <c r="AE19" s="154"/>
      <c r="AF19" s="154"/>
    </row>
    <row r="20" spans="1:34" ht="19.5" customHeight="1">
      <c r="A20" s="139"/>
      <c r="B20" s="162"/>
      <c r="C20" s="162"/>
      <c r="D20" s="162"/>
      <c r="E20" s="162"/>
      <c r="F20" s="163" t="s">
        <v>8</v>
      </c>
      <c r="G20" s="163"/>
      <c r="H20" s="164" t="s">
        <v>82</v>
      </c>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row>
    <row r="21" spans="1:34" ht="6" customHeight="1">
      <c r="A21" s="11"/>
      <c r="C21" s="9"/>
      <c r="D21" s="9"/>
    </row>
    <row r="22" spans="1:34" ht="19.5" customHeight="1" thickBot="1">
      <c r="A22" s="171" t="s">
        <v>14</v>
      </c>
      <c r="B22" s="171"/>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row>
    <row r="23" spans="1:34" ht="19.5" customHeight="1" thickBot="1">
      <c r="A23" s="172" t="s">
        <v>15</v>
      </c>
      <c r="B23" s="173"/>
      <c r="C23" s="173"/>
      <c r="D23" s="173"/>
      <c r="E23" s="173"/>
      <c r="F23" s="173"/>
      <c r="G23" s="173"/>
      <c r="H23" s="173"/>
      <c r="I23" s="173"/>
      <c r="J23" s="173"/>
      <c r="K23" s="173"/>
      <c r="L23" s="173"/>
      <c r="M23" s="173"/>
      <c r="N23" s="173"/>
      <c r="O23" s="173"/>
      <c r="P23" s="173"/>
      <c r="Q23" s="174"/>
      <c r="R23" s="175">
        <f>'(記入例)様式第1号 別紙'!K2</f>
        <v>632000</v>
      </c>
      <c r="S23" s="175"/>
      <c r="T23" s="175"/>
      <c r="U23" s="175"/>
      <c r="V23" s="175"/>
      <c r="W23" s="175"/>
      <c r="X23" s="175"/>
      <c r="Y23" s="175"/>
      <c r="Z23" s="175"/>
      <c r="AA23" s="175"/>
      <c r="AB23" s="175"/>
      <c r="AC23" s="175"/>
      <c r="AD23" s="175"/>
      <c r="AE23" s="176" t="s">
        <v>11</v>
      </c>
      <c r="AF23" s="177"/>
    </row>
    <row r="24" spans="1:34" ht="8.25" customHeight="1">
      <c r="A24" s="9"/>
      <c r="C24" s="9"/>
      <c r="D24" s="9"/>
    </row>
    <row r="25" spans="1:34" ht="15" customHeight="1">
      <c r="A25" s="155" t="s">
        <v>45</v>
      </c>
      <c r="B25" s="157"/>
      <c r="C25" s="158"/>
      <c r="D25" s="159" t="s">
        <v>17</v>
      </c>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60"/>
    </row>
    <row r="26" spans="1:34" ht="15" customHeight="1">
      <c r="A26" s="156"/>
      <c r="B26" s="157"/>
      <c r="C26" s="158"/>
      <c r="D26" s="159" t="s">
        <v>18</v>
      </c>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60"/>
      <c r="AH26" s="12"/>
    </row>
    <row r="27" spans="1:34" ht="6" customHeight="1">
      <c r="A27" s="10"/>
      <c r="C27" s="9"/>
      <c r="D27" s="9"/>
    </row>
    <row r="28" spans="1:34" ht="16.5" customHeight="1">
      <c r="A28" s="178" t="s">
        <v>46</v>
      </c>
      <c r="B28" s="179" t="s">
        <v>27</v>
      </c>
      <c r="C28" s="179"/>
      <c r="D28" s="179"/>
      <c r="E28" s="179"/>
      <c r="F28" s="180" t="s">
        <v>59</v>
      </c>
      <c r="G28" s="180"/>
      <c r="H28" s="180"/>
      <c r="I28" s="180"/>
      <c r="J28" s="180"/>
      <c r="K28" s="180"/>
      <c r="L28" s="169" t="s">
        <v>26</v>
      </c>
      <c r="M28" s="169"/>
      <c r="N28" s="169"/>
      <c r="O28" s="169"/>
      <c r="P28" s="169"/>
      <c r="Q28" s="169" t="s">
        <v>28</v>
      </c>
      <c r="R28" s="169"/>
      <c r="S28" s="169"/>
      <c r="T28" s="169"/>
      <c r="U28" s="169"/>
      <c r="V28" s="169" t="s">
        <v>29</v>
      </c>
      <c r="W28" s="169"/>
      <c r="X28" s="169"/>
      <c r="Y28" s="169"/>
      <c r="Z28" s="169"/>
      <c r="AA28" s="97"/>
      <c r="AB28" s="184"/>
      <c r="AC28" s="184"/>
      <c r="AD28" s="184"/>
      <c r="AE28" s="184"/>
      <c r="AF28" s="98"/>
    </row>
    <row r="29" spans="1:34" ht="16.5" customHeight="1">
      <c r="A29" s="178"/>
      <c r="B29" s="179"/>
      <c r="C29" s="179"/>
      <c r="D29" s="179"/>
      <c r="E29" s="179"/>
      <c r="F29" s="180"/>
      <c r="G29" s="180"/>
      <c r="H29" s="180"/>
      <c r="I29" s="180"/>
      <c r="J29" s="180"/>
      <c r="K29" s="180"/>
      <c r="L29" s="165" t="s">
        <v>30</v>
      </c>
      <c r="M29" s="165"/>
      <c r="N29" s="165"/>
      <c r="O29" s="165"/>
      <c r="P29" s="165"/>
      <c r="Q29" s="165" t="s">
        <v>31</v>
      </c>
      <c r="R29" s="165"/>
      <c r="S29" s="165"/>
      <c r="T29" s="165"/>
      <c r="U29" s="165"/>
      <c r="V29" s="166" t="s">
        <v>32</v>
      </c>
      <c r="W29" s="166"/>
      <c r="X29" s="166"/>
      <c r="Y29" s="166"/>
      <c r="Z29" s="166"/>
      <c r="AA29" s="99" t="s">
        <v>37</v>
      </c>
      <c r="AB29" s="185"/>
      <c r="AC29" s="185"/>
      <c r="AD29" s="185"/>
      <c r="AE29" s="185"/>
      <c r="AF29" s="100" t="s">
        <v>52</v>
      </c>
    </row>
    <row r="30" spans="1:34" ht="16.5" customHeight="1">
      <c r="A30" s="178"/>
      <c r="B30" s="167" t="s">
        <v>41</v>
      </c>
      <c r="C30" s="167"/>
      <c r="D30" s="167"/>
      <c r="E30" s="167"/>
      <c r="F30" s="168" t="s">
        <v>60</v>
      </c>
      <c r="G30" s="168"/>
      <c r="H30" s="168"/>
      <c r="I30" s="168"/>
      <c r="J30" s="168"/>
      <c r="K30" s="168"/>
      <c r="L30" s="169" t="s">
        <v>33</v>
      </c>
      <c r="M30" s="169"/>
      <c r="N30" s="169"/>
      <c r="O30" s="169"/>
      <c r="P30" s="169"/>
      <c r="Q30" s="169" t="s">
        <v>34</v>
      </c>
      <c r="R30" s="169"/>
      <c r="S30" s="169"/>
      <c r="T30" s="169"/>
      <c r="U30" s="169"/>
      <c r="V30" s="170"/>
      <c r="W30" s="170"/>
      <c r="X30" s="170"/>
      <c r="Y30" s="170"/>
      <c r="Z30" s="170"/>
      <c r="AA30" s="97"/>
      <c r="AB30" s="184"/>
      <c r="AC30" s="184"/>
      <c r="AD30" s="184"/>
      <c r="AE30" s="184"/>
      <c r="AF30" s="98"/>
    </row>
    <row r="31" spans="1:34" ht="16.5" customHeight="1">
      <c r="A31" s="178"/>
      <c r="B31" s="181" t="s">
        <v>40</v>
      </c>
      <c r="C31" s="181"/>
      <c r="D31" s="181"/>
      <c r="E31" s="181"/>
      <c r="F31" s="168"/>
      <c r="G31" s="168"/>
      <c r="H31" s="168"/>
      <c r="I31" s="168"/>
      <c r="J31" s="168"/>
      <c r="K31" s="168"/>
      <c r="L31" s="182" t="s">
        <v>36</v>
      </c>
      <c r="M31" s="182"/>
      <c r="N31" s="182"/>
      <c r="O31" s="182"/>
      <c r="P31" s="182"/>
      <c r="Q31" s="182" t="s">
        <v>35</v>
      </c>
      <c r="R31" s="182"/>
      <c r="S31" s="182"/>
      <c r="T31" s="182"/>
      <c r="U31" s="182"/>
      <c r="V31" s="182" t="s">
        <v>32</v>
      </c>
      <c r="W31" s="182"/>
      <c r="X31" s="182"/>
      <c r="Y31" s="182"/>
      <c r="Z31" s="182"/>
      <c r="AA31" s="99" t="s">
        <v>37</v>
      </c>
      <c r="AB31" s="185"/>
      <c r="AC31" s="185"/>
      <c r="AD31" s="185"/>
      <c r="AE31" s="185"/>
      <c r="AF31" s="100" t="s">
        <v>52</v>
      </c>
    </row>
    <row r="32" spans="1:34" ht="19.5" customHeight="1">
      <c r="A32" s="178"/>
      <c r="B32" s="189" t="s">
        <v>65</v>
      </c>
      <c r="C32" s="190"/>
      <c r="D32" s="190"/>
      <c r="E32" s="190"/>
      <c r="F32" s="190"/>
      <c r="G32" s="190"/>
      <c r="H32" s="190"/>
      <c r="I32" s="190"/>
      <c r="J32" s="190"/>
      <c r="K32" s="191"/>
      <c r="L32" s="192" t="s">
        <v>38</v>
      </c>
      <c r="M32" s="193"/>
      <c r="N32" s="193"/>
      <c r="O32" s="193"/>
      <c r="P32" s="193"/>
      <c r="Q32" s="193" t="s">
        <v>39</v>
      </c>
      <c r="R32" s="193"/>
      <c r="S32" s="193"/>
      <c r="T32" s="193"/>
      <c r="U32" s="193"/>
      <c r="V32" s="193" t="s">
        <v>32</v>
      </c>
      <c r="W32" s="193"/>
      <c r="X32" s="193"/>
      <c r="Y32" s="193"/>
      <c r="Z32" s="193"/>
      <c r="AA32" s="101" t="s">
        <v>37</v>
      </c>
      <c r="AB32" s="194"/>
      <c r="AC32" s="194"/>
      <c r="AD32" s="194"/>
      <c r="AE32" s="194"/>
      <c r="AF32" s="102" t="s">
        <v>52</v>
      </c>
    </row>
    <row r="33" spans="1:32" ht="19.5" customHeight="1">
      <c r="A33" s="178"/>
      <c r="B33" s="189" t="s">
        <v>66</v>
      </c>
      <c r="C33" s="190"/>
      <c r="D33" s="190"/>
      <c r="E33" s="190"/>
      <c r="F33" s="190"/>
      <c r="G33" s="190"/>
      <c r="H33" s="190"/>
      <c r="I33" s="190"/>
      <c r="J33" s="190"/>
      <c r="K33" s="191"/>
      <c r="L33" s="195">
        <v>0</v>
      </c>
      <c r="M33" s="183"/>
      <c r="N33" s="183"/>
      <c r="O33" s="183">
        <v>1</v>
      </c>
      <c r="P33" s="183"/>
      <c r="Q33" s="183"/>
      <c r="R33" s="183">
        <v>2</v>
      </c>
      <c r="S33" s="183"/>
      <c r="T33" s="183"/>
      <c r="U33" s="183">
        <v>3</v>
      </c>
      <c r="V33" s="183"/>
      <c r="W33" s="183"/>
      <c r="X33" s="183">
        <v>4</v>
      </c>
      <c r="Y33" s="183"/>
      <c r="Z33" s="183"/>
      <c r="AA33" s="183">
        <v>5</v>
      </c>
      <c r="AB33" s="183"/>
      <c r="AC33" s="183"/>
      <c r="AD33" s="183">
        <v>6</v>
      </c>
      <c r="AE33" s="183"/>
      <c r="AF33" s="186"/>
    </row>
    <row r="34" spans="1:32" s="11" customFormat="1" ht="30" customHeight="1">
      <c r="A34" s="178"/>
      <c r="B34" s="244" t="s">
        <v>165</v>
      </c>
      <c r="C34" s="245"/>
      <c r="D34" s="245"/>
      <c r="E34" s="246"/>
      <c r="F34" s="247" t="s">
        <v>172</v>
      </c>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9"/>
    </row>
    <row r="35" spans="1:32" ht="6" customHeight="1">
      <c r="A35" s="10"/>
      <c r="C35" s="9"/>
      <c r="D35" s="9"/>
      <c r="H35"/>
      <c r="I35"/>
      <c r="J35"/>
      <c r="K35"/>
    </row>
    <row r="36" spans="1:32" ht="10.5" customHeight="1">
      <c r="A36" s="200" t="s">
        <v>47</v>
      </c>
      <c r="B36" s="203" t="s">
        <v>64</v>
      </c>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row>
    <row r="37" spans="1:32" ht="18" customHeight="1">
      <c r="A37" s="201"/>
      <c r="B37" s="204" t="s">
        <v>20</v>
      </c>
      <c r="C37" s="205"/>
      <c r="D37" s="205"/>
      <c r="E37" s="206"/>
      <c r="F37" s="198"/>
      <c r="G37" s="199"/>
      <c r="H37" s="210" t="s">
        <v>54</v>
      </c>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row>
    <row r="38" spans="1:32" ht="70.2" customHeight="1">
      <c r="A38" s="201"/>
      <c r="B38" s="207"/>
      <c r="C38" s="208"/>
      <c r="D38" s="208"/>
      <c r="E38" s="209"/>
      <c r="F38" s="198"/>
      <c r="G38" s="199"/>
      <c r="H38" s="215" t="s">
        <v>166</v>
      </c>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0"/>
    </row>
    <row r="39" spans="1:32" ht="19.2" customHeight="1">
      <c r="A39" s="201"/>
      <c r="B39" s="204" t="s">
        <v>48</v>
      </c>
      <c r="C39" s="205"/>
      <c r="D39" s="205"/>
      <c r="E39" s="206"/>
      <c r="F39" s="198"/>
      <c r="G39" s="199"/>
      <c r="H39" s="196" t="s">
        <v>67</v>
      </c>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row>
    <row r="40" spans="1:32" ht="21" customHeight="1">
      <c r="A40" s="202"/>
      <c r="B40" s="212"/>
      <c r="C40" s="213"/>
      <c r="D40" s="213"/>
      <c r="E40" s="214"/>
      <c r="F40" s="198"/>
      <c r="G40" s="199"/>
      <c r="H40" s="196" t="s">
        <v>68</v>
      </c>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row>
  </sheetData>
  <mergeCells count="104">
    <mergeCell ref="A3:AF3"/>
    <mergeCell ref="A4:AF4"/>
    <mergeCell ref="B7:F7"/>
    <mergeCell ref="H15:Q15"/>
    <mergeCell ref="W15:AF15"/>
    <mergeCell ref="F15:G15"/>
    <mergeCell ref="B10:E10"/>
    <mergeCell ref="B8:AD8"/>
    <mergeCell ref="W6:X6"/>
    <mergeCell ref="B12:E12"/>
    <mergeCell ref="B13:E13"/>
    <mergeCell ref="W14:AF14"/>
    <mergeCell ref="B14:E15"/>
    <mergeCell ref="A10:A20"/>
    <mergeCell ref="AC6:AD6"/>
    <mergeCell ref="I12:K12"/>
    <mergeCell ref="R15:V15"/>
    <mergeCell ref="Z6:AA6"/>
    <mergeCell ref="F10:AF10"/>
    <mergeCell ref="F11:AF11"/>
    <mergeCell ref="F13:AF13"/>
    <mergeCell ref="B11:E11"/>
    <mergeCell ref="F14:G14"/>
    <mergeCell ref="H14:Q14"/>
    <mergeCell ref="B25:C25"/>
    <mergeCell ref="A23:Q23"/>
    <mergeCell ref="R23:AD23"/>
    <mergeCell ref="AE23:AF23"/>
    <mergeCell ref="B19:E20"/>
    <mergeCell ref="F17:G17"/>
    <mergeCell ref="F18:G18"/>
    <mergeCell ref="R16:V16"/>
    <mergeCell ref="H19:Q19"/>
    <mergeCell ref="H20:AF20"/>
    <mergeCell ref="R17:V17"/>
    <mergeCell ref="A22:AF22"/>
    <mergeCell ref="F16:G16"/>
    <mergeCell ref="A25:A26"/>
    <mergeCell ref="D25:AF25"/>
    <mergeCell ref="B18:E18"/>
    <mergeCell ref="W16:AF16"/>
    <mergeCell ref="B17:E17"/>
    <mergeCell ref="W17:AF17"/>
    <mergeCell ref="W18:AF18"/>
    <mergeCell ref="R18:V18"/>
    <mergeCell ref="H17:Q17"/>
    <mergeCell ref="H18:Q18"/>
    <mergeCell ref="L31:P31"/>
    <mergeCell ref="Q30:U30"/>
    <mergeCell ref="Q31:U31"/>
    <mergeCell ref="V31:Z31"/>
    <mergeCell ref="AB28:AE29"/>
    <mergeCell ref="V30:Z30"/>
    <mergeCell ref="AB30:AE31"/>
    <mergeCell ref="L29:P29"/>
    <mergeCell ref="V29:Z29"/>
    <mergeCell ref="F40:G40"/>
    <mergeCell ref="H40:AF40"/>
    <mergeCell ref="A36:A40"/>
    <mergeCell ref="B39:E40"/>
    <mergeCell ref="B30:E30"/>
    <mergeCell ref="B31:E31"/>
    <mergeCell ref="B34:E34"/>
    <mergeCell ref="F30:K31"/>
    <mergeCell ref="B26:C26"/>
    <mergeCell ref="D26:AF26"/>
    <mergeCell ref="AA33:AC33"/>
    <mergeCell ref="AD33:AF33"/>
    <mergeCell ref="F28:K29"/>
    <mergeCell ref="Q29:U29"/>
    <mergeCell ref="Q28:U28"/>
    <mergeCell ref="A28:A34"/>
    <mergeCell ref="B28:E29"/>
    <mergeCell ref="B36:AF36"/>
    <mergeCell ref="H37:AF37"/>
    <mergeCell ref="F37:G37"/>
    <mergeCell ref="F38:G38"/>
    <mergeCell ref="F39:G39"/>
    <mergeCell ref="H39:AF39"/>
    <mergeCell ref="B37:E38"/>
    <mergeCell ref="R14:V14"/>
    <mergeCell ref="M12:AF12"/>
    <mergeCell ref="H16:Q16"/>
    <mergeCell ref="B16:E16"/>
    <mergeCell ref="H38:AF38"/>
    <mergeCell ref="L32:P32"/>
    <mergeCell ref="L33:N33"/>
    <mergeCell ref="Q32:U32"/>
    <mergeCell ref="V32:Z32"/>
    <mergeCell ref="R33:T33"/>
    <mergeCell ref="X33:Z33"/>
    <mergeCell ref="W19:AF19"/>
    <mergeCell ref="F19:G19"/>
    <mergeCell ref="F20:G20"/>
    <mergeCell ref="R19:V19"/>
    <mergeCell ref="L28:P28"/>
    <mergeCell ref="O33:Q33"/>
    <mergeCell ref="F34:AF34"/>
    <mergeCell ref="AB32:AE32"/>
    <mergeCell ref="V28:Z28"/>
    <mergeCell ref="U33:W33"/>
    <mergeCell ref="B32:K32"/>
    <mergeCell ref="B33:K33"/>
    <mergeCell ref="L30:P30"/>
  </mergeCells>
  <phoneticPr fontId="2"/>
  <dataValidations count="7">
    <dataValidation imeMode="fullKatakana" allowBlank="1" showInputMessage="1" showErrorMessage="1" sqref="F10:AF10" xr:uid="{00000000-0002-0000-0300-000000000000}"/>
    <dataValidation type="list" allowBlank="1" showInputMessage="1" showErrorMessage="1" sqref="Z6:AA6" xr:uid="{00000000-0002-0000-0300-000001000000}">
      <formula1>",　,2,3,4"</formula1>
    </dataValidation>
    <dataValidation type="list" allowBlank="1" showInputMessage="1" showErrorMessage="1" sqref="W6:X6" xr:uid="{00000000-0002-0000-0300-000002000000}">
      <formula1>",　,８"</formula1>
    </dataValidation>
    <dataValidation type="list" allowBlank="1" showInputMessage="1" showErrorMessage="1" sqref="AC6" xr:uid="{00000000-0002-0000-0300-000003000000}">
      <formula1>",　,1,2,3,4,5,6,7,8,9,10,11,12,13,14,15,16,17,18,19,20,21,22,23,24,25,26,27,28,29,30,31"</formula1>
    </dataValidation>
    <dataValidation imeMode="fullKatakana" allowBlank="1" showErrorMessage="1" sqref="F34:AF34" xr:uid="{00000000-0002-0000-0300-000005000000}"/>
    <dataValidation imeMode="disabled" allowBlank="1" showInputMessage="1" showErrorMessage="1" sqref="L33:AF33 W16:AF16 W19:AF19 H19:Q19 G12 I12:M12 H16:Q16" xr:uid="{00000000-0002-0000-0300-000006000000}"/>
    <dataValidation type="list" allowBlank="1" showInputMessage="1" showErrorMessage="1" sqref="M27:O27 M35:O35" xr:uid="{00000000-0002-0000-0300-000007000000}">
      <formula1>"　,○"</formula1>
    </dataValidation>
  </dataValidations>
  <pageMargins left="1.1023622047244095" right="0.31496062992125984" top="0.74803149606299213" bottom="0.74803149606299213" header="0.31496062992125984" footer="0.31496062992125984"/>
  <pageSetup paperSize="9" scale="95"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7656" r:id="rId4" name="Check Box 8">
              <controlPr defaultSize="0" autoFill="0" autoLine="0" autoPict="0">
                <anchor moveWithCells="1">
                  <from>
                    <xdr:col>16</xdr:col>
                    <xdr:colOff>91440</xdr:colOff>
                    <xdr:row>27</xdr:row>
                    <xdr:rowOff>152400</xdr:rowOff>
                  </from>
                  <to>
                    <xdr:col>18</xdr:col>
                    <xdr:colOff>76200</xdr:colOff>
                    <xdr:row>29</xdr:row>
                    <xdr:rowOff>0</xdr:rowOff>
                  </to>
                </anchor>
              </controlPr>
            </control>
          </mc:Choice>
        </mc:AlternateContent>
        <mc:AlternateContent xmlns:mc="http://schemas.openxmlformats.org/markup-compatibility/2006">
          <mc:Choice Requires="x14">
            <control shapeId="27657" r:id="rId5" name="Check Box 9">
              <controlPr defaultSize="0" autoFill="0" autoLine="0" autoPict="0">
                <anchor moveWithCells="1">
                  <from>
                    <xdr:col>21</xdr:col>
                    <xdr:colOff>91440</xdr:colOff>
                    <xdr:row>27</xdr:row>
                    <xdr:rowOff>152400</xdr:rowOff>
                  </from>
                  <to>
                    <xdr:col>23</xdr:col>
                    <xdr:colOff>76200</xdr:colOff>
                    <xdr:row>29</xdr:row>
                    <xdr:rowOff>0</xdr:rowOff>
                  </to>
                </anchor>
              </controlPr>
            </control>
          </mc:Choice>
        </mc:AlternateContent>
        <mc:AlternateContent xmlns:mc="http://schemas.openxmlformats.org/markup-compatibility/2006">
          <mc:Choice Requires="x14">
            <control shapeId="27658" r:id="rId6" name="Check Box 10">
              <controlPr defaultSize="0" autoFill="0" autoLine="0" autoPict="0">
                <anchor moveWithCells="1">
                  <from>
                    <xdr:col>11</xdr:col>
                    <xdr:colOff>83820</xdr:colOff>
                    <xdr:row>27</xdr:row>
                    <xdr:rowOff>152400</xdr:rowOff>
                  </from>
                  <to>
                    <xdr:col>13</xdr:col>
                    <xdr:colOff>76200</xdr:colOff>
                    <xdr:row>29</xdr:row>
                    <xdr:rowOff>0</xdr:rowOff>
                  </to>
                </anchor>
              </controlPr>
            </control>
          </mc:Choice>
        </mc:AlternateContent>
        <mc:AlternateContent xmlns:mc="http://schemas.openxmlformats.org/markup-compatibility/2006">
          <mc:Choice Requires="x14">
            <control shapeId="27659" r:id="rId7" name="Check Box 11">
              <controlPr defaultSize="0" autoFill="0" autoLine="0" autoPict="0">
                <anchor moveWithCells="1">
                  <from>
                    <xdr:col>16</xdr:col>
                    <xdr:colOff>83820</xdr:colOff>
                    <xdr:row>28</xdr:row>
                    <xdr:rowOff>182880</xdr:rowOff>
                  </from>
                  <to>
                    <xdr:col>18</xdr:col>
                    <xdr:colOff>76200</xdr:colOff>
                    <xdr:row>29</xdr:row>
                    <xdr:rowOff>198120</xdr:rowOff>
                  </to>
                </anchor>
              </controlPr>
            </control>
          </mc:Choice>
        </mc:AlternateContent>
        <mc:AlternateContent xmlns:mc="http://schemas.openxmlformats.org/markup-compatibility/2006">
          <mc:Choice Requires="x14">
            <control shapeId="27660" r:id="rId8" name="Check Box 12">
              <controlPr defaultSize="0" autoFill="0" autoLine="0" autoPict="0">
                <anchor moveWithCells="1">
                  <from>
                    <xdr:col>11</xdr:col>
                    <xdr:colOff>83820</xdr:colOff>
                    <xdr:row>28</xdr:row>
                    <xdr:rowOff>182880</xdr:rowOff>
                  </from>
                  <to>
                    <xdr:col>13</xdr:col>
                    <xdr:colOff>76200</xdr:colOff>
                    <xdr:row>29</xdr:row>
                    <xdr:rowOff>198120</xdr:rowOff>
                  </to>
                </anchor>
              </controlPr>
            </control>
          </mc:Choice>
        </mc:AlternateContent>
        <mc:AlternateContent xmlns:mc="http://schemas.openxmlformats.org/markup-compatibility/2006">
          <mc:Choice Requires="x14">
            <control shapeId="27661" r:id="rId9" name="Check Box 13">
              <controlPr defaultSize="0" autoFill="0" autoLine="0" autoPict="0">
                <anchor moveWithCells="1">
                  <from>
                    <xdr:col>16</xdr:col>
                    <xdr:colOff>91440</xdr:colOff>
                    <xdr:row>31</xdr:row>
                    <xdr:rowOff>0</xdr:rowOff>
                  </from>
                  <to>
                    <xdr:col>18</xdr:col>
                    <xdr:colOff>76200</xdr:colOff>
                    <xdr:row>31</xdr:row>
                    <xdr:rowOff>228600</xdr:rowOff>
                  </to>
                </anchor>
              </controlPr>
            </control>
          </mc:Choice>
        </mc:AlternateContent>
        <mc:AlternateContent xmlns:mc="http://schemas.openxmlformats.org/markup-compatibility/2006">
          <mc:Choice Requires="x14">
            <control shapeId="27662" r:id="rId10" name="Check Box 14">
              <controlPr defaultSize="0" autoFill="0" autoLine="0" autoPict="0">
                <anchor moveWithCells="1">
                  <from>
                    <xdr:col>21</xdr:col>
                    <xdr:colOff>91440</xdr:colOff>
                    <xdr:row>31</xdr:row>
                    <xdr:rowOff>0</xdr:rowOff>
                  </from>
                  <to>
                    <xdr:col>23</xdr:col>
                    <xdr:colOff>76200</xdr:colOff>
                    <xdr:row>31</xdr:row>
                    <xdr:rowOff>228600</xdr:rowOff>
                  </to>
                </anchor>
              </controlPr>
            </control>
          </mc:Choice>
        </mc:AlternateContent>
        <mc:AlternateContent xmlns:mc="http://schemas.openxmlformats.org/markup-compatibility/2006">
          <mc:Choice Requires="x14">
            <control shapeId="27663" r:id="rId11" name="Check Box 15">
              <controlPr defaultSize="0" autoFill="0" autoLine="0" autoPict="0">
                <anchor moveWithCells="1">
                  <from>
                    <xdr:col>11</xdr:col>
                    <xdr:colOff>83820</xdr:colOff>
                    <xdr:row>31</xdr:row>
                    <xdr:rowOff>0</xdr:rowOff>
                  </from>
                  <to>
                    <xdr:col>13</xdr:col>
                    <xdr:colOff>76200</xdr:colOff>
                    <xdr:row>31</xdr:row>
                    <xdr:rowOff>228600</xdr:rowOff>
                  </to>
                </anchor>
              </controlPr>
            </control>
          </mc:Choice>
        </mc:AlternateContent>
        <mc:AlternateContent xmlns:mc="http://schemas.openxmlformats.org/markup-compatibility/2006">
          <mc:Choice Requires="x14">
            <control shapeId="27664" r:id="rId12" name="Check Box 16">
              <controlPr defaultSize="0" autoFill="0" autoLine="0" autoPict="0">
                <anchor moveWithCells="1">
                  <from>
                    <xdr:col>11</xdr:col>
                    <xdr:colOff>83820</xdr:colOff>
                    <xdr:row>26</xdr:row>
                    <xdr:rowOff>68580</xdr:rowOff>
                  </from>
                  <to>
                    <xdr:col>13</xdr:col>
                    <xdr:colOff>76200</xdr:colOff>
                    <xdr:row>28</xdr:row>
                    <xdr:rowOff>15240</xdr:rowOff>
                  </to>
                </anchor>
              </controlPr>
            </control>
          </mc:Choice>
        </mc:AlternateContent>
        <mc:AlternateContent xmlns:mc="http://schemas.openxmlformats.org/markup-compatibility/2006">
          <mc:Choice Requires="x14">
            <control shapeId="27665" r:id="rId13" name="Check Box 17">
              <controlPr defaultSize="0" autoFill="0" autoLine="0" autoPict="0">
                <anchor moveWithCells="1">
                  <from>
                    <xdr:col>16</xdr:col>
                    <xdr:colOff>83820</xdr:colOff>
                    <xdr:row>26</xdr:row>
                    <xdr:rowOff>68580</xdr:rowOff>
                  </from>
                  <to>
                    <xdr:col>18</xdr:col>
                    <xdr:colOff>76200</xdr:colOff>
                    <xdr:row>28</xdr:row>
                    <xdr:rowOff>15240</xdr:rowOff>
                  </to>
                </anchor>
              </controlPr>
            </control>
          </mc:Choice>
        </mc:AlternateContent>
        <mc:AlternateContent xmlns:mc="http://schemas.openxmlformats.org/markup-compatibility/2006">
          <mc:Choice Requires="x14">
            <control shapeId="27666" r:id="rId14" name="Check Box 18">
              <controlPr defaultSize="0" autoFill="0" autoLine="0" autoPict="0">
                <anchor moveWithCells="1">
                  <from>
                    <xdr:col>21</xdr:col>
                    <xdr:colOff>83820</xdr:colOff>
                    <xdr:row>26</xdr:row>
                    <xdr:rowOff>68580</xdr:rowOff>
                  </from>
                  <to>
                    <xdr:col>23</xdr:col>
                    <xdr:colOff>76200</xdr:colOff>
                    <xdr:row>28</xdr:row>
                    <xdr:rowOff>15240</xdr:rowOff>
                  </to>
                </anchor>
              </controlPr>
            </control>
          </mc:Choice>
        </mc:AlternateContent>
        <mc:AlternateContent xmlns:mc="http://schemas.openxmlformats.org/markup-compatibility/2006">
          <mc:Choice Requires="x14">
            <control shapeId="27667" r:id="rId15" name="Check Box 19">
              <controlPr defaultSize="0" autoFill="0" autoLine="0" autoPict="0">
                <anchor moveWithCells="1">
                  <from>
                    <xdr:col>16</xdr:col>
                    <xdr:colOff>91440</xdr:colOff>
                    <xdr:row>29</xdr:row>
                    <xdr:rowOff>160020</xdr:rowOff>
                  </from>
                  <to>
                    <xdr:col>18</xdr:col>
                    <xdr:colOff>76200</xdr:colOff>
                    <xdr:row>31</xdr:row>
                    <xdr:rowOff>0</xdr:rowOff>
                  </to>
                </anchor>
              </controlPr>
            </control>
          </mc:Choice>
        </mc:AlternateContent>
        <mc:AlternateContent xmlns:mc="http://schemas.openxmlformats.org/markup-compatibility/2006">
          <mc:Choice Requires="x14">
            <control shapeId="27668" r:id="rId16" name="Check Box 20">
              <controlPr defaultSize="0" autoFill="0" autoLine="0" autoPict="0">
                <anchor moveWithCells="1">
                  <from>
                    <xdr:col>21</xdr:col>
                    <xdr:colOff>91440</xdr:colOff>
                    <xdr:row>29</xdr:row>
                    <xdr:rowOff>160020</xdr:rowOff>
                  </from>
                  <to>
                    <xdr:col>23</xdr:col>
                    <xdr:colOff>76200</xdr:colOff>
                    <xdr:row>31</xdr:row>
                    <xdr:rowOff>0</xdr:rowOff>
                  </to>
                </anchor>
              </controlPr>
            </control>
          </mc:Choice>
        </mc:AlternateContent>
        <mc:AlternateContent xmlns:mc="http://schemas.openxmlformats.org/markup-compatibility/2006">
          <mc:Choice Requires="x14">
            <control shapeId="27669" r:id="rId17" name="Check Box 21">
              <controlPr defaultSize="0" autoFill="0" autoLine="0" autoPict="0">
                <anchor moveWithCells="1">
                  <from>
                    <xdr:col>11</xdr:col>
                    <xdr:colOff>83820</xdr:colOff>
                    <xdr:row>29</xdr:row>
                    <xdr:rowOff>160020</xdr:rowOff>
                  </from>
                  <to>
                    <xdr:col>13</xdr:col>
                    <xdr:colOff>76200</xdr:colOff>
                    <xdr:row>31</xdr:row>
                    <xdr:rowOff>0</xdr:rowOff>
                  </to>
                </anchor>
              </controlPr>
            </control>
          </mc:Choice>
        </mc:AlternateContent>
        <mc:AlternateContent xmlns:mc="http://schemas.openxmlformats.org/markup-compatibility/2006">
          <mc:Choice Requires="x14">
            <control shapeId="27679" r:id="rId18" name="Check Box 31">
              <controlPr defaultSize="0" autoFill="0" autoLine="0" autoPict="0">
                <anchor moveWithCells="1">
                  <from>
                    <xdr:col>1</xdr:col>
                    <xdr:colOff>213360</xdr:colOff>
                    <xdr:row>24</xdr:row>
                    <xdr:rowOff>0</xdr:rowOff>
                  </from>
                  <to>
                    <xdr:col>2</xdr:col>
                    <xdr:colOff>175260</xdr:colOff>
                    <xdr:row>25</xdr:row>
                    <xdr:rowOff>30480</xdr:rowOff>
                  </to>
                </anchor>
              </controlPr>
            </control>
          </mc:Choice>
        </mc:AlternateContent>
        <mc:AlternateContent xmlns:mc="http://schemas.openxmlformats.org/markup-compatibility/2006">
          <mc:Choice Requires="x14">
            <control shapeId="27680" r:id="rId19" name="Check Box 32">
              <controlPr defaultSize="0" autoFill="0" autoLine="0" autoPict="0">
                <anchor moveWithCells="1">
                  <from>
                    <xdr:col>1</xdr:col>
                    <xdr:colOff>213360</xdr:colOff>
                    <xdr:row>24</xdr:row>
                    <xdr:rowOff>182880</xdr:rowOff>
                  </from>
                  <to>
                    <xdr:col>2</xdr:col>
                    <xdr:colOff>175260</xdr:colOff>
                    <xdr:row>26</xdr:row>
                    <xdr:rowOff>22860</xdr:rowOff>
                  </to>
                </anchor>
              </controlPr>
            </control>
          </mc:Choice>
        </mc:AlternateContent>
        <mc:AlternateContent xmlns:mc="http://schemas.openxmlformats.org/markup-compatibility/2006">
          <mc:Choice Requires="x14">
            <control shapeId="27681" r:id="rId20" name="Check Box 33">
              <controlPr defaultSize="0" autoFill="0" autoLine="0" autoPict="0">
                <anchor moveWithCells="1">
                  <from>
                    <xdr:col>5</xdr:col>
                    <xdr:colOff>243840</xdr:colOff>
                    <xdr:row>36</xdr:row>
                    <xdr:rowOff>7620</xdr:rowOff>
                  </from>
                  <to>
                    <xdr:col>6</xdr:col>
                    <xdr:colOff>175260</xdr:colOff>
                    <xdr:row>37</xdr:row>
                    <xdr:rowOff>0</xdr:rowOff>
                  </to>
                </anchor>
              </controlPr>
            </control>
          </mc:Choice>
        </mc:AlternateContent>
        <mc:AlternateContent xmlns:mc="http://schemas.openxmlformats.org/markup-compatibility/2006">
          <mc:Choice Requires="x14">
            <control shapeId="27682" r:id="rId21" name="Check Box 34">
              <controlPr defaultSize="0" autoFill="0" autoLine="0" autoPict="0">
                <anchor moveWithCells="1">
                  <from>
                    <xdr:col>5</xdr:col>
                    <xdr:colOff>243840</xdr:colOff>
                    <xdr:row>37</xdr:row>
                    <xdr:rowOff>236220</xdr:rowOff>
                  </from>
                  <to>
                    <xdr:col>6</xdr:col>
                    <xdr:colOff>175260</xdr:colOff>
                    <xdr:row>37</xdr:row>
                    <xdr:rowOff>457200</xdr:rowOff>
                  </to>
                </anchor>
              </controlPr>
            </control>
          </mc:Choice>
        </mc:AlternateContent>
        <mc:AlternateContent xmlns:mc="http://schemas.openxmlformats.org/markup-compatibility/2006">
          <mc:Choice Requires="x14">
            <control shapeId="27683" r:id="rId22" name="Check Box 35">
              <controlPr defaultSize="0" autoFill="0" autoLine="0" autoPict="0">
                <anchor moveWithCells="1">
                  <from>
                    <xdr:col>5</xdr:col>
                    <xdr:colOff>251460</xdr:colOff>
                    <xdr:row>38</xdr:row>
                    <xdr:rowOff>30480</xdr:rowOff>
                  </from>
                  <to>
                    <xdr:col>6</xdr:col>
                    <xdr:colOff>182880</xdr:colOff>
                    <xdr:row>39</xdr:row>
                    <xdr:rowOff>7620</xdr:rowOff>
                  </to>
                </anchor>
              </controlPr>
            </control>
          </mc:Choice>
        </mc:AlternateContent>
        <mc:AlternateContent xmlns:mc="http://schemas.openxmlformats.org/markup-compatibility/2006">
          <mc:Choice Requires="x14">
            <control shapeId="27684" r:id="rId23" name="Check Box 36">
              <controlPr defaultSize="0" autoFill="0" autoLine="0" autoPict="0">
                <anchor moveWithCells="1">
                  <from>
                    <xdr:col>5</xdr:col>
                    <xdr:colOff>251460</xdr:colOff>
                    <xdr:row>39</xdr:row>
                    <xdr:rowOff>30480</xdr:rowOff>
                  </from>
                  <to>
                    <xdr:col>6</xdr:col>
                    <xdr:colOff>182880</xdr:colOff>
                    <xdr:row>39</xdr:row>
                    <xdr:rowOff>251460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sheetPr>
  <dimension ref="A1:Y329"/>
  <sheetViews>
    <sheetView topLeftCell="A3" zoomScaleNormal="100" zoomScaleSheetLayoutView="100" workbookViewId="0">
      <selection activeCell="F9" sqref="F9"/>
    </sheetView>
  </sheetViews>
  <sheetFormatPr defaultColWidth="9" defaultRowHeight="16.2"/>
  <cols>
    <col min="1" max="1" width="3.09765625" style="27" customWidth="1"/>
    <col min="2" max="2" width="13.5" style="25" customWidth="1"/>
    <col min="3" max="3" width="9.09765625" style="26" customWidth="1"/>
    <col min="4" max="4" width="16.3984375" style="25" customWidth="1"/>
    <col min="5" max="5" width="4.09765625" style="24" customWidth="1"/>
    <col min="6" max="6" width="8.59765625" style="22" customWidth="1"/>
    <col min="7" max="7" width="10" style="21" customWidth="1"/>
    <col min="8" max="8" width="4.09765625" style="23" customWidth="1"/>
    <col min="9" max="10" width="8.59765625" style="12" customWidth="1"/>
    <col min="11" max="11" width="12.5" style="12" customWidth="1"/>
    <col min="12" max="12" width="10" style="21" customWidth="1"/>
    <col min="13" max="13" width="1.19921875" style="60" customWidth="1"/>
    <col min="14" max="14" width="13.69921875" style="61" customWidth="1"/>
    <col min="15" max="15" width="15.8984375" style="61" customWidth="1"/>
    <col min="16" max="17" width="13.69921875" style="61" customWidth="1"/>
    <col min="18" max="19" width="1.19921875" style="60" customWidth="1"/>
    <col min="20" max="20" width="5.5" style="60" customWidth="1"/>
    <col min="21" max="21" width="12.5" style="60" customWidth="1"/>
    <col min="22" max="24" width="6.5" style="60" customWidth="1"/>
    <col min="25" max="25" width="8.5" style="60" customWidth="1"/>
    <col min="26" max="35" width="8.69921875" style="21" customWidth="1"/>
    <col min="36" max="16384" width="9" style="21"/>
  </cols>
  <sheetData>
    <row r="1" spans="1:25" ht="42" customHeight="1">
      <c r="A1" s="58"/>
      <c r="B1" s="58"/>
      <c r="C1" s="223" t="s">
        <v>109</v>
      </c>
      <c r="D1" s="224"/>
      <c r="E1" s="227" t="s">
        <v>24</v>
      </c>
      <c r="F1" s="228"/>
      <c r="G1" s="229"/>
      <c r="H1" s="94" t="s">
        <v>100</v>
      </c>
      <c r="I1" s="57" t="s">
        <v>104</v>
      </c>
      <c r="J1" s="57" t="s">
        <v>105</v>
      </c>
      <c r="K1" s="56" t="s">
        <v>24</v>
      </c>
    </row>
    <row r="2" spans="1:25" ht="23.25" customHeight="1" thickBot="1">
      <c r="A2" s="58"/>
      <c r="B2" s="58"/>
      <c r="C2" s="225" t="s">
        <v>95</v>
      </c>
      <c r="D2" s="226"/>
      <c r="E2" s="230"/>
      <c r="F2" s="231"/>
      <c r="G2" s="232"/>
      <c r="H2" s="93">
        <f>COUNTIFS(K9:K108,"&gt;0")</f>
        <v>5</v>
      </c>
      <c r="I2" s="55">
        <f>SUM(I9:I108)</f>
        <v>288000</v>
      </c>
      <c r="J2" s="55">
        <f>SUM(J9:J108)</f>
        <v>344000</v>
      </c>
      <c r="K2" s="54">
        <f>SUM(K9:K108)</f>
        <v>632000</v>
      </c>
    </row>
    <row r="3" spans="1:25" ht="48.6" customHeight="1">
      <c r="B3" s="53"/>
      <c r="C3" s="52"/>
      <c r="D3" s="51"/>
      <c r="E3" s="50"/>
      <c r="F3" s="50"/>
      <c r="G3" s="49"/>
      <c r="H3" s="49"/>
      <c r="I3" s="48"/>
      <c r="J3" s="48"/>
      <c r="K3" s="47"/>
    </row>
    <row r="4" spans="1:25" ht="22.5" customHeight="1">
      <c r="A4" s="85" t="s">
        <v>98</v>
      </c>
      <c r="B4" s="45"/>
      <c r="C4" s="46"/>
      <c r="D4" s="45"/>
      <c r="E4" s="44"/>
      <c r="F4" s="43"/>
      <c r="G4" s="84" t="s">
        <v>25</v>
      </c>
      <c r="H4" s="42" t="str">
        <f>'(記入例)様式第1号 申請書兼実績報告書'!F11&amp;""</f>
        <v>社会福祉法人○○</v>
      </c>
      <c r="I4" s="41"/>
      <c r="J4" s="41"/>
      <c r="K4" s="41"/>
    </row>
    <row r="5" spans="1:25" ht="8.25" customHeight="1">
      <c r="A5" s="36"/>
      <c r="B5" s="39"/>
      <c r="C5" s="40"/>
      <c r="D5" s="39"/>
      <c r="E5" s="21"/>
      <c r="F5" s="38"/>
      <c r="G5" s="37"/>
      <c r="H5" s="36"/>
      <c r="I5" s="35"/>
      <c r="J5" s="35"/>
      <c r="K5" s="35"/>
    </row>
    <row r="6" spans="1:25" ht="25.8" customHeight="1">
      <c r="A6" s="34"/>
      <c r="B6" s="236" t="s">
        <v>108</v>
      </c>
      <c r="C6" s="236"/>
      <c r="D6" s="236"/>
      <c r="F6" s="233" t="s">
        <v>154</v>
      </c>
      <c r="G6" s="233"/>
      <c r="H6" s="233"/>
      <c r="I6" s="233"/>
      <c r="J6" s="233"/>
      <c r="K6" s="233"/>
      <c r="N6" s="88"/>
      <c r="O6" s="89"/>
      <c r="P6" s="89"/>
      <c r="Q6" s="89"/>
      <c r="T6" s="90"/>
      <c r="U6" s="89"/>
      <c r="V6" s="89"/>
      <c r="W6" s="89"/>
      <c r="X6" s="89"/>
      <c r="Y6" s="87"/>
    </row>
    <row r="7" spans="1:25" ht="44.25" customHeight="1">
      <c r="A7" s="217" t="s">
        <v>12</v>
      </c>
      <c r="B7" s="219" t="s">
        <v>71</v>
      </c>
      <c r="C7" s="221" t="s">
        <v>72</v>
      </c>
      <c r="D7" s="219" t="s">
        <v>96</v>
      </c>
      <c r="E7" s="219" t="s">
        <v>42</v>
      </c>
      <c r="F7" s="219" t="s">
        <v>97</v>
      </c>
      <c r="G7" s="219" t="s">
        <v>99</v>
      </c>
      <c r="H7" s="219" t="s">
        <v>43</v>
      </c>
      <c r="I7" s="219" t="s">
        <v>161</v>
      </c>
      <c r="J7" s="219" t="s">
        <v>162</v>
      </c>
      <c r="K7" s="219" t="s">
        <v>107</v>
      </c>
      <c r="N7" s="63" t="s">
        <v>23</v>
      </c>
      <c r="O7" s="64"/>
      <c r="P7" s="64"/>
      <c r="Q7" s="64"/>
      <c r="T7" s="83" t="s">
        <v>101</v>
      </c>
      <c r="U7" s="64"/>
      <c r="V7" s="64"/>
      <c r="W7" s="64"/>
      <c r="X7" s="64"/>
      <c r="Y7" s="62"/>
    </row>
    <row r="8" spans="1:25" s="27" customFormat="1" ht="24.6" customHeight="1">
      <c r="A8" s="218"/>
      <c r="B8" s="220"/>
      <c r="C8" s="222"/>
      <c r="D8" s="220"/>
      <c r="E8" s="220"/>
      <c r="F8" s="220"/>
      <c r="G8" s="220"/>
      <c r="H8" s="220"/>
      <c r="I8" s="220"/>
      <c r="J8" s="220"/>
      <c r="K8" s="220"/>
      <c r="M8" s="65"/>
      <c r="N8" s="66" t="s">
        <v>22</v>
      </c>
      <c r="O8" s="73" t="s">
        <v>152</v>
      </c>
      <c r="P8" s="73" t="s">
        <v>153</v>
      </c>
      <c r="Q8" s="68" t="s">
        <v>21</v>
      </c>
      <c r="R8" s="65"/>
      <c r="S8" s="65"/>
      <c r="T8" s="69" t="s">
        <v>70</v>
      </c>
      <c r="U8" s="67" t="s">
        <v>69</v>
      </c>
      <c r="V8" s="70" t="s">
        <v>102</v>
      </c>
      <c r="W8" s="70" t="s">
        <v>123</v>
      </c>
      <c r="X8" s="70" t="s">
        <v>122</v>
      </c>
      <c r="Y8" s="71" t="s">
        <v>103</v>
      </c>
    </row>
    <row r="9" spans="1:25" ht="32.25" customHeight="1">
      <c r="A9" s="33">
        <v>1</v>
      </c>
      <c r="B9" s="103" t="s">
        <v>155</v>
      </c>
      <c r="C9" s="104">
        <v>700000001</v>
      </c>
      <c r="D9" s="103" t="s">
        <v>61</v>
      </c>
      <c r="E9" s="105">
        <v>1</v>
      </c>
      <c r="F9" s="86" t="str">
        <f>IFERROR(VLOOKUP(E9,テーブル48[],2,FALSE)&amp;"","")</f>
        <v>入所系事業所</v>
      </c>
      <c r="G9" s="106" t="s">
        <v>134</v>
      </c>
      <c r="H9" s="107">
        <v>10</v>
      </c>
      <c r="I9" s="32">
        <f t="shared" ref="I9:I26" si="0">IF(E9="","",VLOOKUP(E9,$T$9:$X$12,4,0)*H9)</f>
        <v>160000</v>
      </c>
      <c r="J9" s="32">
        <f t="shared" ref="J9:J40" si="1">IF(E9="","",VLOOKUP(E9,$T$9:$X$12,5,0))</f>
        <v>0</v>
      </c>
      <c r="K9" s="31">
        <f t="shared" ref="K9:K40" si="2">IF(AND(B9&lt;&gt;"",C9&lt;&gt;"",D9&lt;&gt;"",E9&lt;&gt;"",F9&lt;&gt;"",G9&lt;&gt;""),SUM(I9:J9),"")</f>
        <v>160000</v>
      </c>
      <c r="N9" s="72"/>
      <c r="O9" s="73"/>
      <c r="P9" s="73"/>
      <c r="Q9" s="74"/>
      <c r="R9" s="65"/>
      <c r="S9" s="65"/>
      <c r="T9" s="72">
        <v>1</v>
      </c>
      <c r="U9" s="73" t="s">
        <v>22</v>
      </c>
      <c r="V9" s="75"/>
      <c r="W9" s="75">
        <v>16000</v>
      </c>
      <c r="X9" s="73"/>
      <c r="Y9" s="91"/>
    </row>
    <row r="10" spans="1:25" ht="32.25" customHeight="1">
      <c r="A10" s="33">
        <v>2</v>
      </c>
      <c r="B10" s="103" t="s">
        <v>156</v>
      </c>
      <c r="C10" s="104">
        <v>700000002</v>
      </c>
      <c r="D10" s="103" t="s">
        <v>61</v>
      </c>
      <c r="E10" s="105">
        <v>1</v>
      </c>
      <c r="F10" s="86" t="str">
        <f>IFERROR(VLOOKUP(E10,テーブル48[],2,FALSE)&amp;"","")</f>
        <v>入所系事業所</v>
      </c>
      <c r="G10" s="106" t="s">
        <v>134</v>
      </c>
      <c r="H10" s="107">
        <v>8</v>
      </c>
      <c r="I10" s="32">
        <f t="shared" si="0"/>
        <v>128000</v>
      </c>
      <c r="J10" s="32">
        <f t="shared" si="1"/>
        <v>0</v>
      </c>
      <c r="K10" s="31">
        <f t="shared" si="2"/>
        <v>128000</v>
      </c>
      <c r="N10" s="72" t="s">
        <v>125</v>
      </c>
      <c r="O10" s="73" t="s">
        <v>126</v>
      </c>
      <c r="P10" s="73" t="s">
        <v>142</v>
      </c>
      <c r="Q10" s="74" t="s">
        <v>127</v>
      </c>
      <c r="T10" s="72">
        <v>2</v>
      </c>
      <c r="U10" s="73" t="s">
        <v>152</v>
      </c>
      <c r="V10" s="75"/>
      <c r="W10" s="75"/>
      <c r="X10" s="75">
        <v>140000</v>
      </c>
      <c r="Y10" s="91"/>
    </row>
    <row r="11" spans="1:25" ht="32.25" customHeight="1">
      <c r="A11" s="33">
        <v>3</v>
      </c>
      <c r="B11" s="103" t="s">
        <v>157</v>
      </c>
      <c r="C11" s="104">
        <v>700000003</v>
      </c>
      <c r="D11" s="103" t="s">
        <v>61</v>
      </c>
      <c r="E11" s="105">
        <v>2</v>
      </c>
      <c r="F11" s="86" t="str">
        <f>IFERROR(VLOOKUP(E11,テーブル48[],2,FALSE)&amp;"","")</f>
        <v>通所系障がい者事業所</v>
      </c>
      <c r="G11" s="106" t="s">
        <v>126</v>
      </c>
      <c r="H11" s="110"/>
      <c r="I11" s="111">
        <f t="shared" si="0"/>
        <v>0</v>
      </c>
      <c r="J11" s="32">
        <f t="shared" si="1"/>
        <v>140000</v>
      </c>
      <c r="K11" s="31">
        <f t="shared" si="2"/>
        <v>140000</v>
      </c>
      <c r="N11" s="72" t="s">
        <v>128</v>
      </c>
      <c r="O11" s="73" t="s">
        <v>129</v>
      </c>
      <c r="P11" s="73" t="s">
        <v>144</v>
      </c>
      <c r="Q11" s="74" t="s">
        <v>130</v>
      </c>
      <c r="T11" s="72">
        <v>3</v>
      </c>
      <c r="U11" s="73" t="s">
        <v>153</v>
      </c>
      <c r="V11" s="75"/>
      <c r="W11" s="73"/>
      <c r="X11" s="75">
        <v>102000</v>
      </c>
      <c r="Y11" s="76"/>
    </row>
    <row r="12" spans="1:25" ht="32.25" customHeight="1">
      <c r="A12" s="33">
        <v>4</v>
      </c>
      <c r="B12" s="103" t="s">
        <v>158</v>
      </c>
      <c r="C12" s="104">
        <v>700000004</v>
      </c>
      <c r="D12" s="103" t="s">
        <v>61</v>
      </c>
      <c r="E12" s="105">
        <v>3</v>
      </c>
      <c r="F12" s="86" t="str">
        <f>IFERROR(VLOOKUP(E12,テーブル48[],2,FALSE)&amp;"","")</f>
        <v>通所系障がい児事業所</v>
      </c>
      <c r="G12" s="106" t="s">
        <v>142</v>
      </c>
      <c r="H12" s="107"/>
      <c r="I12" s="32">
        <f t="shared" si="0"/>
        <v>0</v>
      </c>
      <c r="J12" s="32">
        <f t="shared" si="1"/>
        <v>102000</v>
      </c>
      <c r="K12" s="31">
        <f t="shared" si="2"/>
        <v>102000</v>
      </c>
      <c r="N12" s="72" t="s">
        <v>131</v>
      </c>
      <c r="O12" s="73" t="s">
        <v>132</v>
      </c>
      <c r="P12" s="73"/>
      <c r="Q12" s="74" t="s">
        <v>133</v>
      </c>
      <c r="T12" s="77">
        <v>4</v>
      </c>
      <c r="U12" s="78" t="s">
        <v>21</v>
      </c>
      <c r="V12" s="80"/>
      <c r="W12" s="78"/>
      <c r="X12" s="80">
        <v>102000</v>
      </c>
      <c r="Y12" s="82"/>
    </row>
    <row r="13" spans="1:25" ht="32.25" customHeight="1">
      <c r="A13" s="33">
        <v>5</v>
      </c>
      <c r="B13" s="103" t="s">
        <v>159</v>
      </c>
      <c r="C13" s="104">
        <v>700000005</v>
      </c>
      <c r="D13" s="103" t="s">
        <v>62</v>
      </c>
      <c r="E13" s="105">
        <v>4</v>
      </c>
      <c r="F13" s="86" t="str">
        <f>IFERROR(VLOOKUP(E13,テーブル48[],2,FALSE)&amp;"","")</f>
        <v>訪問系事業所</v>
      </c>
      <c r="G13" s="106" t="s">
        <v>145</v>
      </c>
      <c r="H13" s="107"/>
      <c r="I13" s="32">
        <f t="shared" si="0"/>
        <v>0</v>
      </c>
      <c r="J13" s="32">
        <f t="shared" si="1"/>
        <v>102000</v>
      </c>
      <c r="K13" s="31">
        <f t="shared" si="2"/>
        <v>102000</v>
      </c>
      <c r="N13" s="72" t="s">
        <v>134</v>
      </c>
      <c r="O13" s="73" t="s">
        <v>135</v>
      </c>
      <c r="P13" s="73"/>
      <c r="Q13" s="74" t="s">
        <v>136</v>
      </c>
    </row>
    <row r="14" spans="1:25" ht="32.25" customHeight="1">
      <c r="A14" s="33">
        <v>6</v>
      </c>
      <c r="B14" s="103"/>
      <c r="C14" s="104"/>
      <c r="D14" s="103"/>
      <c r="E14" s="105"/>
      <c r="F14" s="86" t="str">
        <f>IFERROR(VLOOKUP(E14,テーブル48[],2,FALSE)&amp;"","")</f>
        <v/>
      </c>
      <c r="G14" s="106"/>
      <c r="H14" s="107"/>
      <c r="I14" s="32" t="str">
        <f t="shared" si="0"/>
        <v/>
      </c>
      <c r="J14" s="32" t="str">
        <f t="shared" si="1"/>
        <v/>
      </c>
      <c r="K14" s="31" t="str">
        <f t="shared" si="2"/>
        <v/>
      </c>
      <c r="N14" s="72" t="s">
        <v>137</v>
      </c>
      <c r="O14" s="73" t="s">
        <v>151</v>
      </c>
      <c r="P14" s="73"/>
      <c r="Q14" s="74" t="s">
        <v>138</v>
      </c>
    </row>
    <row r="15" spans="1:25" ht="32.25" customHeight="1">
      <c r="A15" s="33">
        <v>7</v>
      </c>
      <c r="B15" s="103"/>
      <c r="C15" s="104"/>
      <c r="D15" s="103"/>
      <c r="E15" s="105"/>
      <c r="F15" s="86" t="str">
        <f>IFERROR(VLOOKUP(E15,テーブル48[],2,FALSE)&amp;"","")</f>
        <v/>
      </c>
      <c r="G15" s="106"/>
      <c r="H15" s="107"/>
      <c r="I15" s="32" t="str">
        <f t="shared" si="0"/>
        <v/>
      </c>
      <c r="J15" s="32" t="str">
        <f t="shared" si="1"/>
        <v/>
      </c>
      <c r="K15" s="31" t="str">
        <f t="shared" si="2"/>
        <v/>
      </c>
      <c r="N15" s="72" t="s">
        <v>139</v>
      </c>
      <c r="O15" s="73" t="s">
        <v>140</v>
      </c>
      <c r="P15" s="73"/>
      <c r="Q15" s="74" t="s">
        <v>141</v>
      </c>
    </row>
    <row r="16" spans="1:25" ht="32.25" customHeight="1">
      <c r="A16" s="33">
        <v>8</v>
      </c>
      <c r="B16" s="103"/>
      <c r="C16" s="104"/>
      <c r="D16" s="103"/>
      <c r="E16" s="105"/>
      <c r="F16" s="86" t="str">
        <f>IFERROR(VLOOKUP(E16,テーブル48[],2,FALSE)&amp;"","")</f>
        <v/>
      </c>
      <c r="G16" s="106"/>
      <c r="H16" s="107"/>
      <c r="I16" s="32" t="str">
        <f t="shared" si="0"/>
        <v/>
      </c>
      <c r="J16" s="32" t="str">
        <f t="shared" si="1"/>
        <v/>
      </c>
      <c r="K16" s="31" t="str">
        <f t="shared" si="2"/>
        <v/>
      </c>
      <c r="N16" s="72"/>
      <c r="O16" s="73" t="s">
        <v>160</v>
      </c>
      <c r="P16" s="73"/>
      <c r="Q16" s="74" t="s">
        <v>143</v>
      </c>
    </row>
    <row r="17" spans="1:17" ht="32.25" customHeight="1">
      <c r="A17" s="33">
        <v>9</v>
      </c>
      <c r="B17" s="103"/>
      <c r="C17" s="104"/>
      <c r="D17" s="103"/>
      <c r="E17" s="105"/>
      <c r="F17" s="86" t="str">
        <f>IFERROR(VLOOKUP(E17,テーブル48[],2,FALSE)&amp;"","")</f>
        <v/>
      </c>
      <c r="G17" s="106"/>
      <c r="H17" s="107"/>
      <c r="I17" s="32" t="str">
        <f t="shared" si="0"/>
        <v/>
      </c>
      <c r="J17" s="32" t="str">
        <f t="shared" si="1"/>
        <v/>
      </c>
      <c r="K17" s="31" t="str">
        <f t="shared" si="2"/>
        <v/>
      </c>
      <c r="N17" s="72"/>
      <c r="O17" s="73"/>
      <c r="P17" s="73"/>
      <c r="Q17" s="74" t="s">
        <v>145</v>
      </c>
    </row>
    <row r="18" spans="1:17" ht="32.25" customHeight="1">
      <c r="A18" s="33">
        <v>10</v>
      </c>
      <c r="B18" s="103"/>
      <c r="C18" s="104"/>
      <c r="D18" s="103"/>
      <c r="E18" s="105"/>
      <c r="F18" s="86" t="str">
        <f>IFERROR(VLOOKUP(E18,テーブル48[],2,FALSE)&amp;"","")</f>
        <v/>
      </c>
      <c r="G18" s="106"/>
      <c r="H18" s="107"/>
      <c r="I18" s="32" t="str">
        <f t="shared" si="0"/>
        <v/>
      </c>
      <c r="J18" s="32" t="str">
        <f t="shared" si="1"/>
        <v/>
      </c>
      <c r="K18" s="31" t="str">
        <f t="shared" si="2"/>
        <v/>
      </c>
      <c r="N18" s="72"/>
      <c r="O18" s="73"/>
      <c r="P18" s="73"/>
      <c r="Q18" s="74" t="s">
        <v>146</v>
      </c>
    </row>
    <row r="19" spans="1:17" ht="32.25" customHeight="1">
      <c r="A19" s="33">
        <v>11</v>
      </c>
      <c r="B19" s="103"/>
      <c r="C19" s="104"/>
      <c r="D19" s="103"/>
      <c r="E19" s="105"/>
      <c r="F19" s="86" t="str">
        <f>IFERROR(VLOOKUP(E19,テーブル48[],2,FALSE)&amp;"","")</f>
        <v/>
      </c>
      <c r="G19" s="106"/>
      <c r="H19" s="107"/>
      <c r="I19" s="32" t="str">
        <f t="shared" si="0"/>
        <v/>
      </c>
      <c r="J19" s="32" t="str">
        <f t="shared" si="1"/>
        <v/>
      </c>
      <c r="K19" s="31" t="str">
        <f t="shared" si="2"/>
        <v/>
      </c>
      <c r="N19" s="77"/>
      <c r="O19" s="73"/>
      <c r="P19" s="73"/>
      <c r="Q19" s="74" t="s">
        <v>147</v>
      </c>
    </row>
    <row r="20" spans="1:17" ht="32.25" customHeight="1">
      <c r="A20" s="33">
        <v>12</v>
      </c>
      <c r="B20" s="103"/>
      <c r="C20" s="104"/>
      <c r="D20" s="103"/>
      <c r="E20" s="105"/>
      <c r="F20" s="86" t="str">
        <f>IFERROR(VLOOKUP(E20,テーブル48[],2,FALSE)&amp;"","")</f>
        <v/>
      </c>
      <c r="G20" s="106"/>
      <c r="H20" s="107"/>
      <c r="I20" s="32" t="str">
        <f t="shared" si="0"/>
        <v/>
      </c>
      <c r="J20" s="32" t="str">
        <f t="shared" si="1"/>
        <v/>
      </c>
      <c r="K20" s="31" t="str">
        <f t="shared" si="2"/>
        <v/>
      </c>
      <c r="N20" s="77"/>
      <c r="O20" s="78"/>
      <c r="P20" s="78"/>
      <c r="Q20" s="79" t="s">
        <v>148</v>
      </c>
    </row>
    <row r="21" spans="1:17" ht="32.25" customHeight="1">
      <c r="A21" s="33">
        <v>13</v>
      </c>
      <c r="B21" s="103"/>
      <c r="C21" s="104"/>
      <c r="D21" s="103"/>
      <c r="E21" s="105"/>
      <c r="F21" s="86" t="str">
        <f>IFERROR(VLOOKUP(E21,テーブル48[],2,FALSE)&amp;"","")</f>
        <v/>
      </c>
      <c r="G21" s="106"/>
      <c r="H21" s="107"/>
      <c r="I21" s="32" t="str">
        <f t="shared" si="0"/>
        <v/>
      </c>
      <c r="J21" s="32" t="str">
        <f t="shared" si="1"/>
        <v/>
      </c>
      <c r="K21" s="31" t="str">
        <f t="shared" si="2"/>
        <v/>
      </c>
      <c r="N21" s="72"/>
      <c r="O21" s="73"/>
      <c r="P21" s="73"/>
      <c r="Q21" s="74" t="s">
        <v>149</v>
      </c>
    </row>
    <row r="22" spans="1:17" ht="32.25" customHeight="1">
      <c r="A22" s="33">
        <v>14</v>
      </c>
      <c r="B22" s="103"/>
      <c r="C22" s="104"/>
      <c r="D22" s="103"/>
      <c r="E22" s="105"/>
      <c r="F22" s="86" t="str">
        <f>IFERROR(VLOOKUP(E22,テーブル48[],2,FALSE)&amp;"","")</f>
        <v/>
      </c>
      <c r="G22" s="106"/>
      <c r="H22" s="107"/>
      <c r="I22" s="32" t="str">
        <f t="shared" si="0"/>
        <v/>
      </c>
      <c r="J22" s="32" t="str">
        <f t="shared" si="1"/>
        <v/>
      </c>
      <c r="K22" s="31" t="str">
        <f t="shared" si="2"/>
        <v/>
      </c>
      <c r="N22" s="72"/>
      <c r="O22" s="73"/>
      <c r="P22" s="73"/>
      <c r="Q22" s="74" t="s">
        <v>150</v>
      </c>
    </row>
    <row r="23" spans="1:17" ht="32.25" customHeight="1">
      <c r="A23" s="33">
        <v>15</v>
      </c>
      <c r="B23" s="103"/>
      <c r="C23" s="104"/>
      <c r="D23" s="103"/>
      <c r="E23" s="105"/>
      <c r="F23" s="86" t="str">
        <f>IFERROR(VLOOKUP(E23,テーブル48[],2,FALSE)&amp;"","")</f>
        <v/>
      </c>
      <c r="G23" s="106"/>
      <c r="H23" s="107"/>
      <c r="I23" s="32" t="str">
        <f t="shared" si="0"/>
        <v/>
      </c>
      <c r="J23" s="32" t="str">
        <f t="shared" si="1"/>
        <v/>
      </c>
      <c r="K23" s="31" t="str">
        <f t="shared" si="2"/>
        <v/>
      </c>
    </row>
    <row r="24" spans="1:17" ht="32.25" customHeight="1">
      <c r="A24" s="33">
        <v>16</v>
      </c>
      <c r="B24" s="103"/>
      <c r="C24" s="104"/>
      <c r="D24" s="103"/>
      <c r="E24" s="105"/>
      <c r="F24" s="86" t="str">
        <f>IFERROR(VLOOKUP(E24,テーブル48[],2,FALSE)&amp;"","")</f>
        <v/>
      </c>
      <c r="G24" s="106"/>
      <c r="H24" s="107"/>
      <c r="I24" s="32" t="str">
        <f t="shared" si="0"/>
        <v/>
      </c>
      <c r="J24" s="32" t="str">
        <f t="shared" si="1"/>
        <v/>
      </c>
      <c r="K24" s="31" t="str">
        <f t="shared" si="2"/>
        <v/>
      </c>
    </row>
    <row r="25" spans="1:17" ht="32.25" customHeight="1">
      <c r="A25" s="33">
        <v>17</v>
      </c>
      <c r="B25" s="103"/>
      <c r="C25" s="104"/>
      <c r="D25" s="103"/>
      <c r="E25" s="105"/>
      <c r="F25" s="86" t="str">
        <f>IFERROR(VLOOKUP(E25,テーブル48[],2,FALSE)&amp;"","")</f>
        <v/>
      </c>
      <c r="G25" s="106"/>
      <c r="H25" s="107"/>
      <c r="I25" s="32" t="str">
        <f t="shared" si="0"/>
        <v/>
      </c>
      <c r="J25" s="32" t="str">
        <f t="shared" si="1"/>
        <v/>
      </c>
      <c r="K25" s="31" t="str">
        <f t="shared" si="2"/>
        <v/>
      </c>
    </row>
    <row r="26" spans="1:17" ht="32.25" customHeight="1">
      <c r="A26" s="33">
        <v>18</v>
      </c>
      <c r="B26" s="103"/>
      <c r="C26" s="104"/>
      <c r="D26" s="103"/>
      <c r="E26" s="105"/>
      <c r="F26" s="86" t="str">
        <f>IFERROR(VLOOKUP(E26,テーブル48[],2,FALSE)&amp;"","")</f>
        <v/>
      </c>
      <c r="G26" s="106"/>
      <c r="H26" s="107"/>
      <c r="I26" s="32" t="str">
        <f t="shared" si="0"/>
        <v/>
      </c>
      <c r="J26" s="32" t="str">
        <f t="shared" si="1"/>
        <v/>
      </c>
      <c r="K26" s="31" t="str">
        <f t="shared" si="2"/>
        <v/>
      </c>
    </row>
    <row r="27" spans="1:17" ht="32.25" customHeight="1">
      <c r="A27" s="33">
        <v>19</v>
      </c>
      <c r="B27" s="103"/>
      <c r="C27" s="104"/>
      <c r="D27" s="103"/>
      <c r="E27" s="105"/>
      <c r="F27" s="86" t="str">
        <f>IFERROR(VLOOKUP(E27,テーブル48[],2,FALSE)&amp;"","")</f>
        <v/>
      </c>
      <c r="G27" s="106"/>
      <c r="H27" s="107"/>
      <c r="I27" s="32"/>
      <c r="J27" s="32" t="str">
        <f t="shared" si="1"/>
        <v/>
      </c>
      <c r="K27" s="31" t="str">
        <f t="shared" si="2"/>
        <v/>
      </c>
    </row>
    <row r="28" spans="1:17" ht="32.25" customHeight="1">
      <c r="A28" s="33">
        <v>20</v>
      </c>
      <c r="B28" s="103"/>
      <c r="C28" s="104"/>
      <c r="D28" s="103"/>
      <c r="E28" s="105"/>
      <c r="F28" s="86" t="str">
        <f>IFERROR(VLOOKUP(E28,テーブル48[],2,FALSE)&amp;"","")</f>
        <v/>
      </c>
      <c r="G28" s="106"/>
      <c r="H28" s="107"/>
      <c r="I28" s="32"/>
      <c r="J28" s="32" t="str">
        <f t="shared" si="1"/>
        <v/>
      </c>
      <c r="K28" s="31" t="str">
        <f t="shared" si="2"/>
        <v/>
      </c>
    </row>
    <row r="29" spans="1:17" ht="32.25" customHeight="1">
      <c r="A29" s="33">
        <v>21</v>
      </c>
      <c r="B29" s="103"/>
      <c r="C29" s="104"/>
      <c r="D29" s="103"/>
      <c r="E29" s="105"/>
      <c r="F29" s="86" t="str">
        <f>IFERROR(VLOOKUP(E29,テーブル48[],2,FALSE)&amp;"","")</f>
        <v/>
      </c>
      <c r="G29" s="106"/>
      <c r="H29" s="107"/>
      <c r="I29" s="32"/>
      <c r="J29" s="32" t="str">
        <f t="shared" si="1"/>
        <v/>
      </c>
      <c r="K29" s="31" t="str">
        <f t="shared" si="2"/>
        <v/>
      </c>
    </row>
    <row r="30" spans="1:17" ht="32.25" customHeight="1">
      <c r="A30" s="33">
        <v>22</v>
      </c>
      <c r="B30" s="103"/>
      <c r="C30" s="104"/>
      <c r="D30" s="103"/>
      <c r="E30" s="105"/>
      <c r="F30" s="86" t="str">
        <f>IFERROR(VLOOKUP(E30,テーブル48[],2,FALSE)&amp;"","")</f>
        <v/>
      </c>
      <c r="G30" s="106"/>
      <c r="H30" s="107"/>
      <c r="I30" s="32"/>
      <c r="J30" s="32" t="str">
        <f t="shared" si="1"/>
        <v/>
      </c>
      <c r="K30" s="31" t="str">
        <f t="shared" si="2"/>
        <v/>
      </c>
    </row>
    <row r="31" spans="1:17" ht="32.25" customHeight="1">
      <c r="A31" s="33">
        <v>23</v>
      </c>
      <c r="B31" s="103"/>
      <c r="C31" s="104"/>
      <c r="D31" s="103"/>
      <c r="E31" s="105"/>
      <c r="F31" s="86" t="str">
        <f>IFERROR(VLOOKUP(E31,テーブル48[],2,FALSE)&amp;"","")</f>
        <v/>
      </c>
      <c r="G31" s="106"/>
      <c r="H31" s="107"/>
      <c r="I31" s="32"/>
      <c r="J31" s="32" t="str">
        <f t="shared" si="1"/>
        <v/>
      </c>
      <c r="K31" s="31" t="str">
        <f t="shared" si="2"/>
        <v/>
      </c>
    </row>
    <row r="32" spans="1:17" ht="32.25" customHeight="1">
      <c r="A32" s="33">
        <v>24</v>
      </c>
      <c r="B32" s="103"/>
      <c r="C32" s="104"/>
      <c r="D32" s="103"/>
      <c r="E32" s="105"/>
      <c r="F32" s="86" t="str">
        <f>IFERROR(VLOOKUP(E32,テーブル48[],2,FALSE)&amp;"","")</f>
        <v/>
      </c>
      <c r="G32" s="106"/>
      <c r="H32" s="107"/>
      <c r="I32" s="32"/>
      <c r="J32" s="32" t="str">
        <f t="shared" si="1"/>
        <v/>
      </c>
      <c r="K32" s="31" t="str">
        <f t="shared" si="2"/>
        <v/>
      </c>
    </row>
    <row r="33" spans="1:19" ht="32.25" customHeight="1">
      <c r="A33" s="33">
        <v>25</v>
      </c>
      <c r="B33" s="103"/>
      <c r="C33" s="104"/>
      <c r="D33" s="103"/>
      <c r="E33" s="105"/>
      <c r="F33" s="86" t="str">
        <f>IFERROR(VLOOKUP(E33,テーブル48[],2,FALSE)&amp;"","")</f>
        <v/>
      </c>
      <c r="G33" s="106"/>
      <c r="H33" s="107"/>
      <c r="I33" s="32"/>
      <c r="J33" s="32" t="str">
        <f t="shared" si="1"/>
        <v/>
      </c>
      <c r="K33" s="31" t="str">
        <f t="shared" si="2"/>
        <v/>
      </c>
      <c r="Q33" s="81"/>
      <c r="R33" s="59"/>
      <c r="S33" s="59"/>
    </row>
    <row r="34" spans="1:19" ht="32.25" customHeight="1">
      <c r="A34" s="33">
        <v>26</v>
      </c>
      <c r="B34" s="103"/>
      <c r="C34" s="104"/>
      <c r="D34" s="103"/>
      <c r="E34" s="105"/>
      <c r="F34" s="86" t="str">
        <f>IFERROR(VLOOKUP(E34,テーブル48[],2,FALSE)&amp;"","")</f>
        <v/>
      </c>
      <c r="G34" s="106"/>
      <c r="H34" s="107"/>
      <c r="I34" s="32"/>
      <c r="J34" s="32" t="str">
        <f t="shared" si="1"/>
        <v/>
      </c>
      <c r="K34" s="31" t="str">
        <f t="shared" si="2"/>
        <v/>
      </c>
      <c r="Q34" s="81"/>
      <c r="R34" s="59"/>
      <c r="S34" s="59"/>
    </row>
    <row r="35" spans="1:19" ht="32.25" customHeight="1">
      <c r="A35" s="33">
        <v>27</v>
      </c>
      <c r="B35" s="103"/>
      <c r="C35" s="104"/>
      <c r="D35" s="103"/>
      <c r="E35" s="105"/>
      <c r="F35" s="86" t="str">
        <f>IFERROR(VLOOKUP(E35,テーブル48[],2,FALSE)&amp;"","")</f>
        <v/>
      </c>
      <c r="G35" s="106"/>
      <c r="H35" s="107"/>
      <c r="I35" s="32"/>
      <c r="J35" s="32" t="str">
        <f t="shared" si="1"/>
        <v/>
      </c>
      <c r="K35" s="31" t="str">
        <f t="shared" si="2"/>
        <v/>
      </c>
      <c r="R35" s="59"/>
      <c r="S35" s="59"/>
    </row>
    <row r="36" spans="1:19" ht="32.25" customHeight="1">
      <c r="A36" s="33">
        <v>28</v>
      </c>
      <c r="B36" s="103"/>
      <c r="C36" s="104"/>
      <c r="D36" s="103"/>
      <c r="E36" s="105"/>
      <c r="F36" s="86" t="str">
        <f>IFERROR(VLOOKUP(E36,テーブル48[],2,FALSE)&amp;"","")</f>
        <v/>
      </c>
      <c r="G36" s="106"/>
      <c r="H36" s="107"/>
      <c r="I36" s="32"/>
      <c r="J36" s="32" t="str">
        <f t="shared" si="1"/>
        <v/>
      </c>
      <c r="K36" s="31" t="str">
        <f t="shared" si="2"/>
        <v/>
      </c>
      <c r="R36" s="59"/>
      <c r="S36" s="59"/>
    </row>
    <row r="37" spans="1:19" ht="32.25" customHeight="1">
      <c r="A37" s="33">
        <v>29</v>
      </c>
      <c r="B37" s="103"/>
      <c r="C37" s="104"/>
      <c r="D37" s="103"/>
      <c r="E37" s="105"/>
      <c r="F37" s="86" t="str">
        <f>IFERROR(VLOOKUP(E37,テーブル48[],2,FALSE)&amp;"","")</f>
        <v/>
      </c>
      <c r="G37" s="106"/>
      <c r="H37" s="107"/>
      <c r="I37" s="32"/>
      <c r="J37" s="32" t="str">
        <f t="shared" si="1"/>
        <v/>
      </c>
      <c r="K37" s="31" t="str">
        <f t="shared" si="2"/>
        <v/>
      </c>
    </row>
    <row r="38" spans="1:19" ht="32.25" customHeight="1">
      <c r="A38" s="33">
        <v>30</v>
      </c>
      <c r="B38" s="103"/>
      <c r="C38" s="104"/>
      <c r="D38" s="103"/>
      <c r="E38" s="105"/>
      <c r="F38" s="86" t="str">
        <f>IFERROR(VLOOKUP(E38,テーブル48[],2,FALSE)&amp;"","")</f>
        <v/>
      </c>
      <c r="G38" s="106"/>
      <c r="H38" s="107"/>
      <c r="I38" s="32"/>
      <c r="J38" s="32" t="str">
        <f t="shared" si="1"/>
        <v/>
      </c>
      <c r="K38" s="31" t="str">
        <f t="shared" si="2"/>
        <v/>
      </c>
    </row>
    <row r="39" spans="1:19" ht="32.25" customHeight="1">
      <c r="A39" s="33">
        <v>31</v>
      </c>
      <c r="B39" s="103"/>
      <c r="C39" s="104"/>
      <c r="D39" s="103"/>
      <c r="E39" s="105"/>
      <c r="F39" s="86" t="str">
        <f>IFERROR(VLOOKUP(E39,テーブル48[],2,FALSE)&amp;"","")</f>
        <v/>
      </c>
      <c r="G39" s="106"/>
      <c r="H39" s="107"/>
      <c r="I39" s="32"/>
      <c r="J39" s="32" t="str">
        <f t="shared" si="1"/>
        <v/>
      </c>
      <c r="K39" s="31" t="str">
        <f t="shared" si="2"/>
        <v/>
      </c>
    </row>
    <row r="40" spans="1:19" ht="32.25" customHeight="1">
      <c r="A40" s="33">
        <v>32</v>
      </c>
      <c r="B40" s="103"/>
      <c r="C40" s="104"/>
      <c r="D40" s="103"/>
      <c r="E40" s="105"/>
      <c r="F40" s="86" t="str">
        <f>IFERROR(VLOOKUP(E40,テーブル48[],2,FALSE)&amp;"","")</f>
        <v/>
      </c>
      <c r="G40" s="106"/>
      <c r="H40" s="107"/>
      <c r="I40" s="32"/>
      <c r="J40" s="32" t="str">
        <f t="shared" si="1"/>
        <v/>
      </c>
      <c r="K40" s="31" t="str">
        <f t="shared" si="2"/>
        <v/>
      </c>
    </row>
    <row r="41" spans="1:19" ht="32.25" customHeight="1">
      <c r="A41" s="33">
        <v>33</v>
      </c>
      <c r="B41" s="103"/>
      <c r="C41" s="104"/>
      <c r="D41" s="103"/>
      <c r="E41" s="105"/>
      <c r="F41" s="86" t="str">
        <f>IFERROR(VLOOKUP(E41,テーブル48[],2,FALSE)&amp;"","")</f>
        <v/>
      </c>
      <c r="G41" s="106"/>
      <c r="H41" s="107"/>
      <c r="I41" s="32"/>
      <c r="J41" s="32" t="str">
        <f t="shared" ref="J41:J74" si="3">IF(E41="","",VLOOKUP(E41,$T$9:$X$12,5,0))</f>
        <v/>
      </c>
      <c r="K41" s="31" t="str">
        <f t="shared" ref="K41:K72" si="4">IF(AND(B41&lt;&gt;"",C41&lt;&gt;"",D41&lt;&gt;"",E41&lt;&gt;"",F41&lt;&gt;"",G41&lt;&gt;""),SUM(I41:J41),"")</f>
        <v/>
      </c>
    </row>
    <row r="42" spans="1:19" ht="32.25" customHeight="1">
      <c r="A42" s="33">
        <v>34</v>
      </c>
      <c r="B42" s="103"/>
      <c r="C42" s="104"/>
      <c r="D42" s="103"/>
      <c r="E42" s="105"/>
      <c r="F42" s="86" t="str">
        <f>IFERROR(VLOOKUP(E42,テーブル48[],2,FALSE)&amp;"","")</f>
        <v/>
      </c>
      <c r="G42" s="106"/>
      <c r="H42" s="107"/>
      <c r="I42" s="32"/>
      <c r="J42" s="32" t="str">
        <f t="shared" si="3"/>
        <v/>
      </c>
      <c r="K42" s="31" t="str">
        <f t="shared" si="4"/>
        <v/>
      </c>
    </row>
    <row r="43" spans="1:19" ht="32.25" customHeight="1">
      <c r="A43" s="33">
        <v>35</v>
      </c>
      <c r="B43" s="103"/>
      <c r="C43" s="104"/>
      <c r="D43" s="103"/>
      <c r="E43" s="105"/>
      <c r="F43" s="86" t="str">
        <f>IFERROR(VLOOKUP(E43,テーブル48[],2,FALSE)&amp;"","")</f>
        <v/>
      </c>
      <c r="G43" s="106"/>
      <c r="H43" s="107"/>
      <c r="I43" s="32"/>
      <c r="J43" s="32" t="str">
        <f t="shared" si="3"/>
        <v/>
      </c>
      <c r="K43" s="31" t="str">
        <f t="shared" si="4"/>
        <v/>
      </c>
    </row>
    <row r="44" spans="1:19" ht="32.25" customHeight="1">
      <c r="A44" s="33">
        <v>36</v>
      </c>
      <c r="B44" s="103"/>
      <c r="C44" s="104"/>
      <c r="D44" s="103"/>
      <c r="E44" s="105"/>
      <c r="F44" s="86" t="str">
        <f>IFERROR(VLOOKUP(E44,テーブル48[],2,FALSE)&amp;"","")</f>
        <v/>
      </c>
      <c r="G44" s="106"/>
      <c r="H44" s="107"/>
      <c r="I44" s="32"/>
      <c r="J44" s="32" t="str">
        <f t="shared" si="3"/>
        <v/>
      </c>
      <c r="K44" s="31" t="str">
        <f t="shared" si="4"/>
        <v/>
      </c>
    </row>
    <row r="45" spans="1:19" ht="32.25" customHeight="1">
      <c r="A45" s="33">
        <v>37</v>
      </c>
      <c r="B45" s="103"/>
      <c r="C45" s="104"/>
      <c r="D45" s="103"/>
      <c r="E45" s="105"/>
      <c r="F45" s="86" t="str">
        <f>IFERROR(VLOOKUP(E45,テーブル48[],2,FALSE)&amp;"","")</f>
        <v/>
      </c>
      <c r="G45" s="106"/>
      <c r="H45" s="107"/>
      <c r="I45" s="32"/>
      <c r="J45" s="32" t="str">
        <f t="shared" si="3"/>
        <v/>
      </c>
      <c r="K45" s="31" t="str">
        <f t="shared" si="4"/>
        <v/>
      </c>
    </row>
    <row r="46" spans="1:19" ht="32.25" customHeight="1">
      <c r="A46" s="33">
        <v>38</v>
      </c>
      <c r="B46" s="103"/>
      <c r="C46" s="104"/>
      <c r="D46" s="103"/>
      <c r="E46" s="105"/>
      <c r="F46" s="86" t="str">
        <f>IFERROR(VLOOKUP(E46,テーブル48[],2,FALSE)&amp;"","")</f>
        <v/>
      </c>
      <c r="G46" s="106"/>
      <c r="H46" s="107"/>
      <c r="I46" s="32"/>
      <c r="J46" s="32" t="str">
        <f t="shared" si="3"/>
        <v/>
      </c>
      <c r="K46" s="31" t="str">
        <f t="shared" si="4"/>
        <v/>
      </c>
    </row>
    <row r="47" spans="1:19" ht="32.25" customHeight="1">
      <c r="A47" s="33">
        <v>39</v>
      </c>
      <c r="B47" s="103"/>
      <c r="C47" s="104"/>
      <c r="D47" s="103"/>
      <c r="E47" s="105"/>
      <c r="F47" s="86" t="str">
        <f>IFERROR(VLOOKUP(E47,テーブル48[],2,FALSE)&amp;"","")</f>
        <v/>
      </c>
      <c r="G47" s="106"/>
      <c r="H47" s="107"/>
      <c r="I47" s="32"/>
      <c r="J47" s="32" t="str">
        <f t="shared" si="3"/>
        <v/>
      </c>
      <c r="K47" s="31" t="str">
        <f t="shared" si="4"/>
        <v/>
      </c>
    </row>
    <row r="48" spans="1:19" ht="32.25" customHeight="1">
      <c r="A48" s="33">
        <v>40</v>
      </c>
      <c r="B48" s="103"/>
      <c r="C48" s="104"/>
      <c r="D48" s="103"/>
      <c r="E48" s="105"/>
      <c r="F48" s="86" t="str">
        <f>IFERROR(VLOOKUP(E48,テーブル48[],2,FALSE)&amp;"","")</f>
        <v/>
      </c>
      <c r="G48" s="106"/>
      <c r="H48" s="107"/>
      <c r="I48" s="32"/>
      <c r="J48" s="32" t="str">
        <f t="shared" si="3"/>
        <v/>
      </c>
      <c r="K48" s="31" t="str">
        <f t="shared" si="4"/>
        <v/>
      </c>
    </row>
    <row r="49" spans="1:11" ht="32.25" customHeight="1">
      <c r="A49" s="33">
        <v>41</v>
      </c>
      <c r="B49" s="103"/>
      <c r="C49" s="104"/>
      <c r="D49" s="103"/>
      <c r="E49" s="105"/>
      <c r="F49" s="86" t="str">
        <f>IFERROR(VLOOKUP(E49,テーブル48[],2,FALSE)&amp;"","")</f>
        <v/>
      </c>
      <c r="G49" s="106"/>
      <c r="H49" s="107"/>
      <c r="I49" s="32"/>
      <c r="J49" s="32" t="str">
        <f t="shared" si="3"/>
        <v/>
      </c>
      <c r="K49" s="31" t="str">
        <f t="shared" si="4"/>
        <v/>
      </c>
    </row>
    <row r="50" spans="1:11" ht="32.25" customHeight="1">
      <c r="A50" s="33">
        <v>42</v>
      </c>
      <c r="B50" s="103"/>
      <c r="C50" s="104"/>
      <c r="D50" s="103"/>
      <c r="E50" s="105"/>
      <c r="F50" s="86" t="str">
        <f>IFERROR(VLOOKUP(E50,テーブル48[],2,FALSE)&amp;"","")</f>
        <v/>
      </c>
      <c r="G50" s="106"/>
      <c r="H50" s="107"/>
      <c r="I50" s="32"/>
      <c r="J50" s="32" t="str">
        <f t="shared" si="3"/>
        <v/>
      </c>
      <c r="K50" s="31" t="str">
        <f t="shared" si="4"/>
        <v/>
      </c>
    </row>
    <row r="51" spans="1:11" ht="32.25" customHeight="1">
      <c r="A51" s="33">
        <v>43</v>
      </c>
      <c r="B51" s="103"/>
      <c r="C51" s="104"/>
      <c r="D51" s="103"/>
      <c r="E51" s="105"/>
      <c r="F51" s="86" t="str">
        <f>IFERROR(VLOOKUP(E51,テーブル48[],2,FALSE)&amp;"","")</f>
        <v/>
      </c>
      <c r="G51" s="106"/>
      <c r="H51" s="107"/>
      <c r="I51" s="32"/>
      <c r="J51" s="32" t="str">
        <f t="shared" si="3"/>
        <v/>
      </c>
      <c r="K51" s="31" t="str">
        <f t="shared" si="4"/>
        <v/>
      </c>
    </row>
    <row r="52" spans="1:11" ht="32.25" customHeight="1">
      <c r="A52" s="33">
        <v>44</v>
      </c>
      <c r="B52" s="103"/>
      <c r="C52" s="104"/>
      <c r="D52" s="103"/>
      <c r="E52" s="105"/>
      <c r="F52" s="86" t="str">
        <f>IFERROR(VLOOKUP(E52,テーブル48[],2,FALSE)&amp;"","")</f>
        <v/>
      </c>
      <c r="G52" s="106"/>
      <c r="H52" s="107"/>
      <c r="I52" s="32"/>
      <c r="J52" s="32" t="str">
        <f t="shared" si="3"/>
        <v/>
      </c>
      <c r="K52" s="31" t="str">
        <f t="shared" si="4"/>
        <v/>
      </c>
    </row>
    <row r="53" spans="1:11" ht="32.25" customHeight="1">
      <c r="A53" s="33">
        <v>45</v>
      </c>
      <c r="B53" s="103"/>
      <c r="C53" s="104"/>
      <c r="D53" s="103"/>
      <c r="E53" s="105"/>
      <c r="F53" s="86" t="str">
        <f>IFERROR(VLOOKUP(E53,テーブル48[],2,FALSE)&amp;"","")</f>
        <v/>
      </c>
      <c r="G53" s="106"/>
      <c r="H53" s="107"/>
      <c r="I53" s="32"/>
      <c r="J53" s="32" t="str">
        <f t="shared" si="3"/>
        <v/>
      </c>
      <c r="K53" s="31" t="str">
        <f t="shared" si="4"/>
        <v/>
      </c>
    </row>
    <row r="54" spans="1:11" ht="32.25" customHeight="1">
      <c r="A54" s="33">
        <v>46</v>
      </c>
      <c r="B54" s="103"/>
      <c r="C54" s="104"/>
      <c r="D54" s="103"/>
      <c r="E54" s="105"/>
      <c r="F54" s="86" t="str">
        <f>IFERROR(VLOOKUP(E54,テーブル48[],2,FALSE)&amp;"","")</f>
        <v/>
      </c>
      <c r="G54" s="106"/>
      <c r="H54" s="107"/>
      <c r="I54" s="32"/>
      <c r="J54" s="32" t="str">
        <f t="shared" si="3"/>
        <v/>
      </c>
      <c r="K54" s="31" t="str">
        <f t="shared" si="4"/>
        <v/>
      </c>
    </row>
    <row r="55" spans="1:11" ht="32.25" customHeight="1">
      <c r="A55" s="33">
        <v>47</v>
      </c>
      <c r="B55" s="103"/>
      <c r="C55" s="104"/>
      <c r="D55" s="103"/>
      <c r="E55" s="105"/>
      <c r="F55" s="86" t="str">
        <f>IFERROR(VLOOKUP(E55,テーブル48[],2,FALSE)&amp;"","")</f>
        <v/>
      </c>
      <c r="G55" s="106"/>
      <c r="H55" s="107"/>
      <c r="I55" s="32"/>
      <c r="J55" s="32" t="str">
        <f t="shared" si="3"/>
        <v/>
      </c>
      <c r="K55" s="31" t="str">
        <f t="shared" si="4"/>
        <v/>
      </c>
    </row>
    <row r="56" spans="1:11" ht="32.25" customHeight="1">
      <c r="A56" s="33">
        <v>48</v>
      </c>
      <c r="B56" s="103"/>
      <c r="C56" s="104"/>
      <c r="D56" s="103"/>
      <c r="E56" s="105"/>
      <c r="F56" s="86" t="str">
        <f>IFERROR(VLOOKUP(E56,テーブル48[],2,FALSE)&amp;"","")</f>
        <v/>
      </c>
      <c r="G56" s="106"/>
      <c r="H56" s="107"/>
      <c r="I56" s="32"/>
      <c r="J56" s="32" t="str">
        <f t="shared" si="3"/>
        <v/>
      </c>
      <c r="K56" s="31" t="str">
        <f t="shared" si="4"/>
        <v/>
      </c>
    </row>
    <row r="57" spans="1:11" ht="32.25" customHeight="1">
      <c r="A57" s="33">
        <v>49</v>
      </c>
      <c r="B57" s="103"/>
      <c r="C57" s="104"/>
      <c r="D57" s="103"/>
      <c r="E57" s="105"/>
      <c r="F57" s="86" t="str">
        <f>IFERROR(VLOOKUP(E57,テーブル48[],2,FALSE)&amp;"","")</f>
        <v/>
      </c>
      <c r="G57" s="106"/>
      <c r="H57" s="107"/>
      <c r="I57" s="32"/>
      <c r="J57" s="32" t="str">
        <f t="shared" si="3"/>
        <v/>
      </c>
      <c r="K57" s="31" t="str">
        <f t="shared" si="4"/>
        <v/>
      </c>
    </row>
    <row r="58" spans="1:11" ht="32.25" customHeight="1">
      <c r="A58" s="33">
        <v>50</v>
      </c>
      <c r="B58" s="103"/>
      <c r="C58" s="104"/>
      <c r="D58" s="103"/>
      <c r="E58" s="105"/>
      <c r="F58" s="86" t="str">
        <f>IFERROR(VLOOKUP(E58,テーブル48[],2,FALSE)&amp;"","")</f>
        <v/>
      </c>
      <c r="G58" s="106"/>
      <c r="H58" s="107"/>
      <c r="I58" s="32"/>
      <c r="J58" s="32" t="str">
        <f t="shared" si="3"/>
        <v/>
      </c>
      <c r="K58" s="31" t="str">
        <f t="shared" si="4"/>
        <v/>
      </c>
    </row>
    <row r="59" spans="1:11" ht="32.25" customHeight="1">
      <c r="A59" s="33">
        <v>51</v>
      </c>
      <c r="B59" s="103"/>
      <c r="C59" s="104"/>
      <c r="D59" s="103"/>
      <c r="E59" s="105"/>
      <c r="F59" s="86" t="str">
        <f>IFERROR(VLOOKUP(E59,テーブル48[],2,FALSE)&amp;"","")</f>
        <v/>
      </c>
      <c r="G59" s="106"/>
      <c r="H59" s="107"/>
      <c r="I59" s="32"/>
      <c r="J59" s="32" t="str">
        <f t="shared" si="3"/>
        <v/>
      </c>
      <c r="K59" s="31" t="str">
        <f t="shared" si="4"/>
        <v/>
      </c>
    </row>
    <row r="60" spans="1:11" ht="32.25" customHeight="1">
      <c r="A60" s="33">
        <v>52</v>
      </c>
      <c r="B60" s="103"/>
      <c r="C60" s="104"/>
      <c r="D60" s="103"/>
      <c r="E60" s="105"/>
      <c r="F60" s="86" t="str">
        <f>IFERROR(VLOOKUP(E60,テーブル48[],2,FALSE)&amp;"","")</f>
        <v/>
      </c>
      <c r="G60" s="106"/>
      <c r="H60" s="107"/>
      <c r="I60" s="32"/>
      <c r="J60" s="32" t="str">
        <f t="shared" si="3"/>
        <v/>
      </c>
      <c r="K60" s="31" t="str">
        <f t="shared" si="4"/>
        <v/>
      </c>
    </row>
    <row r="61" spans="1:11" ht="32.25" customHeight="1">
      <c r="A61" s="33">
        <v>53</v>
      </c>
      <c r="B61" s="103"/>
      <c r="C61" s="104"/>
      <c r="D61" s="103"/>
      <c r="E61" s="105"/>
      <c r="F61" s="86" t="str">
        <f>IFERROR(VLOOKUP(E61,テーブル48[],2,FALSE)&amp;"","")</f>
        <v/>
      </c>
      <c r="G61" s="106"/>
      <c r="H61" s="107"/>
      <c r="I61" s="32"/>
      <c r="J61" s="32" t="str">
        <f t="shared" si="3"/>
        <v/>
      </c>
      <c r="K61" s="31" t="str">
        <f t="shared" si="4"/>
        <v/>
      </c>
    </row>
    <row r="62" spans="1:11" ht="32.25" customHeight="1">
      <c r="A62" s="33">
        <v>54</v>
      </c>
      <c r="B62" s="103"/>
      <c r="C62" s="104"/>
      <c r="D62" s="103"/>
      <c r="E62" s="105"/>
      <c r="F62" s="86" t="str">
        <f>IFERROR(VLOOKUP(E62,テーブル48[],2,FALSE)&amp;"","")</f>
        <v/>
      </c>
      <c r="G62" s="106"/>
      <c r="H62" s="107"/>
      <c r="I62" s="32"/>
      <c r="J62" s="32" t="str">
        <f t="shared" si="3"/>
        <v/>
      </c>
      <c r="K62" s="31" t="str">
        <f t="shared" si="4"/>
        <v/>
      </c>
    </row>
    <row r="63" spans="1:11" ht="32.25" customHeight="1">
      <c r="A63" s="33">
        <v>55</v>
      </c>
      <c r="B63" s="103"/>
      <c r="C63" s="104"/>
      <c r="D63" s="103"/>
      <c r="E63" s="105"/>
      <c r="F63" s="86" t="str">
        <f>IFERROR(VLOOKUP(E63,テーブル48[],2,FALSE)&amp;"","")</f>
        <v/>
      </c>
      <c r="G63" s="106"/>
      <c r="H63" s="107"/>
      <c r="I63" s="32"/>
      <c r="J63" s="32" t="str">
        <f t="shared" si="3"/>
        <v/>
      </c>
      <c r="K63" s="31" t="str">
        <f t="shared" si="4"/>
        <v/>
      </c>
    </row>
    <row r="64" spans="1:11" ht="32.25" customHeight="1">
      <c r="A64" s="33">
        <v>56</v>
      </c>
      <c r="B64" s="103"/>
      <c r="C64" s="104"/>
      <c r="D64" s="103"/>
      <c r="E64" s="105"/>
      <c r="F64" s="86" t="str">
        <f>IFERROR(VLOOKUP(E64,テーブル48[],2,FALSE)&amp;"","")</f>
        <v/>
      </c>
      <c r="G64" s="106"/>
      <c r="H64" s="107"/>
      <c r="I64" s="32"/>
      <c r="J64" s="32" t="str">
        <f t="shared" si="3"/>
        <v/>
      </c>
      <c r="K64" s="31" t="str">
        <f t="shared" si="4"/>
        <v/>
      </c>
    </row>
    <row r="65" spans="1:11" ht="32.25" customHeight="1">
      <c r="A65" s="33">
        <v>57</v>
      </c>
      <c r="B65" s="103"/>
      <c r="C65" s="104"/>
      <c r="D65" s="103"/>
      <c r="E65" s="105"/>
      <c r="F65" s="86" t="str">
        <f>IFERROR(VLOOKUP(E65,テーブル48[],2,FALSE)&amp;"","")</f>
        <v/>
      </c>
      <c r="G65" s="106"/>
      <c r="H65" s="107"/>
      <c r="I65" s="32"/>
      <c r="J65" s="32" t="str">
        <f t="shared" si="3"/>
        <v/>
      </c>
      <c r="K65" s="31" t="str">
        <f t="shared" si="4"/>
        <v/>
      </c>
    </row>
    <row r="66" spans="1:11" ht="32.25" customHeight="1">
      <c r="A66" s="33">
        <v>58</v>
      </c>
      <c r="B66" s="103"/>
      <c r="C66" s="104"/>
      <c r="D66" s="103"/>
      <c r="E66" s="105"/>
      <c r="F66" s="86" t="str">
        <f>IFERROR(VLOOKUP(E66,テーブル48[],2,FALSE)&amp;"","")</f>
        <v/>
      </c>
      <c r="G66" s="106"/>
      <c r="H66" s="107"/>
      <c r="I66" s="32"/>
      <c r="J66" s="32" t="str">
        <f t="shared" si="3"/>
        <v/>
      </c>
      <c r="K66" s="31" t="str">
        <f t="shared" si="4"/>
        <v/>
      </c>
    </row>
    <row r="67" spans="1:11" ht="32.25" customHeight="1">
      <c r="A67" s="33">
        <v>59</v>
      </c>
      <c r="B67" s="103"/>
      <c r="C67" s="104"/>
      <c r="D67" s="103"/>
      <c r="E67" s="105"/>
      <c r="F67" s="86" t="str">
        <f>IFERROR(VLOOKUP(E67,テーブル48[],2,FALSE)&amp;"","")</f>
        <v/>
      </c>
      <c r="G67" s="106"/>
      <c r="H67" s="107"/>
      <c r="I67" s="32"/>
      <c r="J67" s="32" t="str">
        <f t="shared" si="3"/>
        <v/>
      </c>
      <c r="K67" s="31" t="str">
        <f t="shared" si="4"/>
        <v/>
      </c>
    </row>
    <row r="68" spans="1:11" ht="32.25" customHeight="1">
      <c r="A68" s="33">
        <v>60</v>
      </c>
      <c r="B68" s="103"/>
      <c r="C68" s="104"/>
      <c r="D68" s="103"/>
      <c r="E68" s="105"/>
      <c r="F68" s="86" t="str">
        <f>IFERROR(VLOOKUP(E68,テーブル48[],2,FALSE)&amp;"","")</f>
        <v/>
      </c>
      <c r="G68" s="106"/>
      <c r="H68" s="107"/>
      <c r="I68" s="32"/>
      <c r="J68" s="32" t="str">
        <f t="shared" si="3"/>
        <v/>
      </c>
      <c r="K68" s="31" t="str">
        <f t="shared" si="4"/>
        <v/>
      </c>
    </row>
    <row r="69" spans="1:11" ht="32.25" customHeight="1">
      <c r="A69" s="33">
        <v>61</v>
      </c>
      <c r="B69" s="103"/>
      <c r="C69" s="104"/>
      <c r="D69" s="103"/>
      <c r="E69" s="105"/>
      <c r="F69" s="86" t="str">
        <f>IFERROR(VLOOKUP(E69,テーブル48[],2,FALSE)&amp;"","")</f>
        <v/>
      </c>
      <c r="G69" s="106"/>
      <c r="H69" s="107"/>
      <c r="I69" s="32"/>
      <c r="J69" s="32" t="str">
        <f t="shared" si="3"/>
        <v/>
      </c>
      <c r="K69" s="31" t="str">
        <f t="shared" si="4"/>
        <v/>
      </c>
    </row>
    <row r="70" spans="1:11" ht="32.25" customHeight="1">
      <c r="A70" s="33">
        <v>62</v>
      </c>
      <c r="B70" s="103"/>
      <c r="C70" s="104"/>
      <c r="D70" s="103"/>
      <c r="E70" s="105"/>
      <c r="F70" s="86" t="str">
        <f>IFERROR(VLOOKUP(E70,テーブル48[],2,FALSE)&amp;"","")</f>
        <v/>
      </c>
      <c r="G70" s="106"/>
      <c r="H70" s="107"/>
      <c r="I70" s="32"/>
      <c r="J70" s="32" t="str">
        <f t="shared" si="3"/>
        <v/>
      </c>
      <c r="K70" s="31" t="str">
        <f t="shared" si="4"/>
        <v/>
      </c>
    </row>
    <row r="71" spans="1:11" ht="32.25" customHeight="1">
      <c r="A71" s="33">
        <v>63</v>
      </c>
      <c r="B71" s="103"/>
      <c r="C71" s="104"/>
      <c r="D71" s="103"/>
      <c r="E71" s="105"/>
      <c r="F71" s="86" t="str">
        <f>IFERROR(VLOOKUP(E71,テーブル48[],2,FALSE)&amp;"","")</f>
        <v/>
      </c>
      <c r="G71" s="106"/>
      <c r="H71" s="107"/>
      <c r="I71" s="32"/>
      <c r="J71" s="32" t="str">
        <f t="shared" si="3"/>
        <v/>
      </c>
      <c r="K71" s="31" t="str">
        <f t="shared" si="4"/>
        <v/>
      </c>
    </row>
    <row r="72" spans="1:11" ht="32.25" customHeight="1">
      <c r="A72" s="33">
        <v>64</v>
      </c>
      <c r="B72" s="103"/>
      <c r="C72" s="104"/>
      <c r="D72" s="103"/>
      <c r="E72" s="105"/>
      <c r="F72" s="86" t="str">
        <f>IFERROR(VLOOKUP(E72,テーブル48[],2,FALSE)&amp;"","")</f>
        <v/>
      </c>
      <c r="G72" s="106"/>
      <c r="H72" s="107"/>
      <c r="I72" s="32"/>
      <c r="J72" s="32" t="str">
        <f t="shared" si="3"/>
        <v/>
      </c>
      <c r="K72" s="31" t="str">
        <f t="shared" si="4"/>
        <v/>
      </c>
    </row>
    <row r="73" spans="1:11" ht="32.25" customHeight="1">
      <c r="A73" s="33">
        <v>65</v>
      </c>
      <c r="B73" s="103"/>
      <c r="C73" s="104"/>
      <c r="D73" s="103"/>
      <c r="E73" s="105"/>
      <c r="F73" s="86" t="str">
        <f>IFERROR(VLOOKUP(E73,テーブル48[],2,FALSE)&amp;"","")</f>
        <v/>
      </c>
      <c r="G73" s="106"/>
      <c r="H73" s="107"/>
      <c r="I73" s="32"/>
      <c r="J73" s="32" t="str">
        <f t="shared" si="3"/>
        <v/>
      </c>
      <c r="K73" s="31" t="str">
        <f t="shared" ref="K73:K104" si="5">IF(AND(B73&lt;&gt;"",C73&lt;&gt;"",D73&lt;&gt;"",E73&lt;&gt;"",F73&lt;&gt;"",G73&lt;&gt;""),SUM(I73:J73),"")</f>
        <v/>
      </c>
    </row>
    <row r="74" spans="1:11" ht="32.25" customHeight="1">
      <c r="A74" s="33">
        <v>66</v>
      </c>
      <c r="B74" s="103"/>
      <c r="C74" s="104"/>
      <c r="D74" s="103"/>
      <c r="E74" s="105"/>
      <c r="F74" s="86" t="str">
        <f>IFERROR(VLOOKUP(E74,テーブル48[],2,FALSE)&amp;"","")</f>
        <v/>
      </c>
      <c r="G74" s="106"/>
      <c r="H74" s="107"/>
      <c r="I74" s="32" t="str">
        <f t="shared" ref="I74:I108" si="6">IF(E74="","",VLOOKUP(E74,$T$9:$X$12,4,0)*H74)</f>
        <v/>
      </c>
      <c r="J74" s="32" t="str">
        <f t="shared" si="3"/>
        <v/>
      </c>
      <c r="K74" s="31" t="str">
        <f t="shared" si="5"/>
        <v/>
      </c>
    </row>
    <row r="75" spans="1:11" ht="32.25" customHeight="1">
      <c r="A75" s="33">
        <v>67</v>
      </c>
      <c r="B75" s="103"/>
      <c r="C75" s="104"/>
      <c r="D75" s="103"/>
      <c r="E75" s="105"/>
      <c r="F75" s="86" t="str">
        <f>IFERROR(VLOOKUP(E75,テーブル48[],2,FALSE)&amp;"","")</f>
        <v/>
      </c>
      <c r="G75" s="106"/>
      <c r="H75" s="107"/>
      <c r="I75" s="32" t="str">
        <f t="shared" si="6"/>
        <v/>
      </c>
      <c r="J75" s="32" t="str">
        <f t="shared" ref="J75:J108" si="7">IF(E75="","",VLOOKUP(E75,$T$9:$X$12,5,0))</f>
        <v/>
      </c>
      <c r="K75" s="31" t="str">
        <f t="shared" si="5"/>
        <v/>
      </c>
    </row>
    <row r="76" spans="1:11" ht="32.25" customHeight="1">
      <c r="A76" s="33">
        <v>68</v>
      </c>
      <c r="B76" s="103"/>
      <c r="C76" s="104"/>
      <c r="D76" s="103"/>
      <c r="E76" s="105"/>
      <c r="F76" s="86" t="str">
        <f>IFERROR(VLOOKUP(E76,テーブル48[],2,FALSE)&amp;"","")</f>
        <v/>
      </c>
      <c r="G76" s="106"/>
      <c r="H76" s="107"/>
      <c r="I76" s="32" t="str">
        <f t="shared" si="6"/>
        <v/>
      </c>
      <c r="J76" s="32" t="str">
        <f t="shared" si="7"/>
        <v/>
      </c>
      <c r="K76" s="31" t="str">
        <f t="shared" si="5"/>
        <v/>
      </c>
    </row>
    <row r="77" spans="1:11" ht="32.25" customHeight="1">
      <c r="A77" s="33">
        <v>69</v>
      </c>
      <c r="B77" s="103"/>
      <c r="C77" s="104"/>
      <c r="D77" s="103"/>
      <c r="E77" s="105"/>
      <c r="F77" s="86" t="str">
        <f>IFERROR(VLOOKUP(E77,テーブル48[],2,FALSE)&amp;"","")</f>
        <v/>
      </c>
      <c r="G77" s="106"/>
      <c r="H77" s="107"/>
      <c r="I77" s="32" t="str">
        <f t="shared" si="6"/>
        <v/>
      </c>
      <c r="J77" s="32" t="str">
        <f t="shared" si="7"/>
        <v/>
      </c>
      <c r="K77" s="31" t="str">
        <f t="shared" si="5"/>
        <v/>
      </c>
    </row>
    <row r="78" spans="1:11" ht="32.25" customHeight="1">
      <c r="A78" s="33">
        <v>70</v>
      </c>
      <c r="B78" s="103"/>
      <c r="C78" s="104"/>
      <c r="D78" s="103"/>
      <c r="E78" s="105"/>
      <c r="F78" s="86" t="str">
        <f>IFERROR(VLOOKUP(E78,テーブル48[],2,FALSE)&amp;"","")</f>
        <v/>
      </c>
      <c r="G78" s="106"/>
      <c r="H78" s="107"/>
      <c r="I78" s="32" t="str">
        <f t="shared" si="6"/>
        <v/>
      </c>
      <c r="J78" s="32" t="str">
        <f t="shared" si="7"/>
        <v/>
      </c>
      <c r="K78" s="31" t="str">
        <f t="shared" si="5"/>
        <v/>
      </c>
    </row>
    <row r="79" spans="1:11" ht="32.25" customHeight="1">
      <c r="A79" s="33">
        <v>71</v>
      </c>
      <c r="B79" s="103"/>
      <c r="C79" s="104"/>
      <c r="D79" s="103"/>
      <c r="E79" s="105"/>
      <c r="F79" s="86" t="str">
        <f>IFERROR(VLOOKUP(E79,テーブル48[],2,FALSE)&amp;"","")</f>
        <v/>
      </c>
      <c r="G79" s="106"/>
      <c r="H79" s="107"/>
      <c r="I79" s="32" t="str">
        <f t="shared" si="6"/>
        <v/>
      </c>
      <c r="J79" s="32" t="str">
        <f t="shared" si="7"/>
        <v/>
      </c>
      <c r="K79" s="31" t="str">
        <f t="shared" si="5"/>
        <v/>
      </c>
    </row>
    <row r="80" spans="1:11" ht="32.25" customHeight="1">
      <c r="A80" s="33">
        <v>72</v>
      </c>
      <c r="B80" s="103"/>
      <c r="C80" s="104"/>
      <c r="D80" s="103"/>
      <c r="E80" s="105"/>
      <c r="F80" s="86" t="str">
        <f>IFERROR(VLOOKUP(E80,テーブル48[],2,FALSE)&amp;"","")</f>
        <v/>
      </c>
      <c r="G80" s="106"/>
      <c r="H80" s="107"/>
      <c r="I80" s="32" t="str">
        <f t="shared" si="6"/>
        <v/>
      </c>
      <c r="J80" s="32" t="str">
        <f t="shared" si="7"/>
        <v/>
      </c>
      <c r="K80" s="31" t="str">
        <f t="shared" si="5"/>
        <v/>
      </c>
    </row>
    <row r="81" spans="1:11" ht="32.25" customHeight="1">
      <c r="A81" s="33">
        <v>73</v>
      </c>
      <c r="B81" s="103"/>
      <c r="C81" s="104"/>
      <c r="D81" s="103"/>
      <c r="E81" s="105"/>
      <c r="F81" s="86" t="str">
        <f>IFERROR(VLOOKUP(E81,テーブル48[],2,FALSE)&amp;"","")</f>
        <v/>
      </c>
      <c r="G81" s="106"/>
      <c r="H81" s="107"/>
      <c r="I81" s="32" t="str">
        <f t="shared" si="6"/>
        <v/>
      </c>
      <c r="J81" s="32" t="str">
        <f t="shared" si="7"/>
        <v/>
      </c>
      <c r="K81" s="31" t="str">
        <f t="shared" si="5"/>
        <v/>
      </c>
    </row>
    <row r="82" spans="1:11" ht="32.25" customHeight="1">
      <c r="A82" s="33">
        <v>74</v>
      </c>
      <c r="B82" s="103"/>
      <c r="C82" s="104"/>
      <c r="D82" s="103"/>
      <c r="E82" s="105"/>
      <c r="F82" s="86" t="str">
        <f>IFERROR(VLOOKUP(E82,テーブル48[],2,FALSE)&amp;"","")</f>
        <v/>
      </c>
      <c r="G82" s="106"/>
      <c r="H82" s="107"/>
      <c r="I82" s="32" t="str">
        <f t="shared" si="6"/>
        <v/>
      </c>
      <c r="J82" s="32" t="str">
        <f t="shared" si="7"/>
        <v/>
      </c>
      <c r="K82" s="31" t="str">
        <f t="shared" si="5"/>
        <v/>
      </c>
    </row>
    <row r="83" spans="1:11" ht="32.25" customHeight="1">
      <c r="A83" s="33">
        <v>75</v>
      </c>
      <c r="B83" s="103"/>
      <c r="C83" s="104"/>
      <c r="D83" s="103"/>
      <c r="E83" s="105"/>
      <c r="F83" s="86" t="str">
        <f>IFERROR(VLOOKUP(E83,テーブル48[],2,FALSE)&amp;"","")</f>
        <v/>
      </c>
      <c r="G83" s="106"/>
      <c r="H83" s="107"/>
      <c r="I83" s="32" t="str">
        <f t="shared" si="6"/>
        <v/>
      </c>
      <c r="J83" s="32" t="str">
        <f t="shared" si="7"/>
        <v/>
      </c>
      <c r="K83" s="31" t="str">
        <f t="shared" si="5"/>
        <v/>
      </c>
    </row>
    <row r="84" spans="1:11" ht="32.25" customHeight="1">
      <c r="A84" s="33">
        <v>76</v>
      </c>
      <c r="B84" s="103"/>
      <c r="C84" s="104"/>
      <c r="D84" s="103"/>
      <c r="E84" s="105"/>
      <c r="F84" s="86" t="str">
        <f>IFERROR(VLOOKUP(E84,テーブル48[],2,FALSE)&amp;"","")</f>
        <v/>
      </c>
      <c r="G84" s="106"/>
      <c r="H84" s="107"/>
      <c r="I84" s="32" t="str">
        <f t="shared" si="6"/>
        <v/>
      </c>
      <c r="J84" s="32" t="str">
        <f t="shared" si="7"/>
        <v/>
      </c>
      <c r="K84" s="31" t="str">
        <f t="shared" si="5"/>
        <v/>
      </c>
    </row>
    <row r="85" spans="1:11" ht="32.25" customHeight="1">
      <c r="A85" s="33">
        <v>77</v>
      </c>
      <c r="B85" s="103"/>
      <c r="C85" s="104"/>
      <c r="D85" s="103"/>
      <c r="E85" s="105"/>
      <c r="F85" s="86" t="str">
        <f>IFERROR(VLOOKUP(E85,テーブル48[],2,FALSE)&amp;"","")</f>
        <v/>
      </c>
      <c r="G85" s="106"/>
      <c r="H85" s="107"/>
      <c r="I85" s="32" t="str">
        <f t="shared" si="6"/>
        <v/>
      </c>
      <c r="J85" s="32" t="str">
        <f t="shared" si="7"/>
        <v/>
      </c>
      <c r="K85" s="31" t="str">
        <f t="shared" si="5"/>
        <v/>
      </c>
    </row>
    <row r="86" spans="1:11" ht="32.25" customHeight="1">
      <c r="A86" s="33">
        <v>78</v>
      </c>
      <c r="B86" s="103"/>
      <c r="C86" s="104"/>
      <c r="D86" s="103"/>
      <c r="E86" s="105"/>
      <c r="F86" s="86" t="str">
        <f>IFERROR(VLOOKUP(E86,テーブル48[],2,FALSE)&amp;"","")</f>
        <v/>
      </c>
      <c r="G86" s="106"/>
      <c r="H86" s="107"/>
      <c r="I86" s="32" t="str">
        <f t="shared" si="6"/>
        <v/>
      </c>
      <c r="J86" s="32" t="str">
        <f t="shared" si="7"/>
        <v/>
      </c>
      <c r="K86" s="31" t="str">
        <f t="shared" si="5"/>
        <v/>
      </c>
    </row>
    <row r="87" spans="1:11" ht="32.25" customHeight="1">
      <c r="A87" s="33">
        <v>79</v>
      </c>
      <c r="B87" s="103"/>
      <c r="C87" s="104"/>
      <c r="D87" s="103"/>
      <c r="E87" s="105"/>
      <c r="F87" s="86" t="str">
        <f>IFERROR(VLOOKUP(E87,テーブル48[],2,FALSE)&amp;"","")</f>
        <v/>
      </c>
      <c r="G87" s="106"/>
      <c r="H87" s="107"/>
      <c r="I87" s="32" t="str">
        <f t="shared" si="6"/>
        <v/>
      </c>
      <c r="J87" s="32" t="str">
        <f t="shared" si="7"/>
        <v/>
      </c>
      <c r="K87" s="31" t="str">
        <f t="shared" si="5"/>
        <v/>
      </c>
    </row>
    <row r="88" spans="1:11" ht="32.25" customHeight="1">
      <c r="A88" s="33">
        <v>80</v>
      </c>
      <c r="B88" s="103"/>
      <c r="C88" s="104"/>
      <c r="D88" s="103"/>
      <c r="E88" s="105"/>
      <c r="F88" s="86" t="str">
        <f>IFERROR(VLOOKUP(E88,テーブル48[],2,FALSE)&amp;"","")</f>
        <v/>
      </c>
      <c r="G88" s="106"/>
      <c r="H88" s="107"/>
      <c r="I88" s="32" t="str">
        <f t="shared" si="6"/>
        <v/>
      </c>
      <c r="J88" s="32" t="str">
        <f t="shared" si="7"/>
        <v/>
      </c>
      <c r="K88" s="31" t="str">
        <f t="shared" si="5"/>
        <v/>
      </c>
    </row>
    <row r="89" spans="1:11" ht="32.25" customHeight="1">
      <c r="A89" s="33">
        <v>81</v>
      </c>
      <c r="B89" s="103"/>
      <c r="C89" s="104"/>
      <c r="D89" s="103"/>
      <c r="E89" s="105"/>
      <c r="F89" s="86" t="str">
        <f>IFERROR(VLOOKUP(E89,テーブル48[],2,FALSE)&amp;"","")</f>
        <v/>
      </c>
      <c r="G89" s="106"/>
      <c r="H89" s="107"/>
      <c r="I89" s="32" t="str">
        <f t="shared" si="6"/>
        <v/>
      </c>
      <c r="J89" s="32" t="str">
        <f t="shared" si="7"/>
        <v/>
      </c>
      <c r="K89" s="31" t="str">
        <f t="shared" si="5"/>
        <v/>
      </c>
    </row>
    <row r="90" spans="1:11" ht="32.25" customHeight="1">
      <c r="A90" s="33">
        <v>82</v>
      </c>
      <c r="B90" s="103"/>
      <c r="C90" s="104"/>
      <c r="D90" s="103"/>
      <c r="E90" s="105"/>
      <c r="F90" s="86" t="str">
        <f>IFERROR(VLOOKUP(E90,テーブル48[],2,FALSE)&amp;"","")</f>
        <v/>
      </c>
      <c r="G90" s="106"/>
      <c r="H90" s="107"/>
      <c r="I90" s="32" t="str">
        <f t="shared" si="6"/>
        <v/>
      </c>
      <c r="J90" s="32" t="str">
        <f t="shared" si="7"/>
        <v/>
      </c>
      <c r="K90" s="31" t="str">
        <f t="shared" si="5"/>
        <v/>
      </c>
    </row>
    <row r="91" spans="1:11" ht="32.25" customHeight="1">
      <c r="A91" s="33">
        <v>83</v>
      </c>
      <c r="B91" s="103"/>
      <c r="C91" s="104"/>
      <c r="D91" s="103"/>
      <c r="E91" s="105"/>
      <c r="F91" s="86" t="str">
        <f>IFERROR(VLOOKUP(E91,テーブル48[],2,FALSE)&amp;"","")</f>
        <v/>
      </c>
      <c r="G91" s="106"/>
      <c r="H91" s="107"/>
      <c r="I91" s="32" t="str">
        <f t="shared" si="6"/>
        <v/>
      </c>
      <c r="J91" s="32" t="str">
        <f t="shared" si="7"/>
        <v/>
      </c>
      <c r="K91" s="31" t="str">
        <f t="shared" si="5"/>
        <v/>
      </c>
    </row>
    <row r="92" spans="1:11" ht="32.25" customHeight="1">
      <c r="A92" s="33">
        <v>84</v>
      </c>
      <c r="B92" s="103"/>
      <c r="C92" s="104"/>
      <c r="D92" s="103"/>
      <c r="E92" s="105"/>
      <c r="F92" s="86" t="str">
        <f>IFERROR(VLOOKUP(E92,テーブル48[],2,FALSE)&amp;"","")</f>
        <v/>
      </c>
      <c r="G92" s="106"/>
      <c r="H92" s="107"/>
      <c r="I92" s="32" t="str">
        <f t="shared" si="6"/>
        <v/>
      </c>
      <c r="J92" s="32" t="str">
        <f t="shared" si="7"/>
        <v/>
      </c>
      <c r="K92" s="31" t="str">
        <f t="shared" si="5"/>
        <v/>
      </c>
    </row>
    <row r="93" spans="1:11" ht="32.25" customHeight="1">
      <c r="A93" s="33">
        <v>85</v>
      </c>
      <c r="B93" s="103"/>
      <c r="C93" s="104"/>
      <c r="D93" s="103"/>
      <c r="E93" s="105"/>
      <c r="F93" s="86" t="str">
        <f>IFERROR(VLOOKUP(E93,テーブル48[],2,FALSE)&amp;"","")</f>
        <v/>
      </c>
      <c r="G93" s="106"/>
      <c r="H93" s="107"/>
      <c r="I93" s="32" t="str">
        <f t="shared" si="6"/>
        <v/>
      </c>
      <c r="J93" s="32" t="str">
        <f t="shared" si="7"/>
        <v/>
      </c>
      <c r="K93" s="31" t="str">
        <f t="shared" si="5"/>
        <v/>
      </c>
    </row>
    <row r="94" spans="1:11" ht="32.25" customHeight="1">
      <c r="A94" s="33">
        <v>86</v>
      </c>
      <c r="B94" s="103"/>
      <c r="C94" s="104"/>
      <c r="D94" s="103"/>
      <c r="E94" s="105"/>
      <c r="F94" s="86" t="str">
        <f>IFERROR(VLOOKUP(E94,テーブル48[],2,FALSE)&amp;"","")</f>
        <v/>
      </c>
      <c r="G94" s="106"/>
      <c r="H94" s="107"/>
      <c r="I94" s="32" t="str">
        <f t="shared" si="6"/>
        <v/>
      </c>
      <c r="J94" s="32" t="str">
        <f t="shared" si="7"/>
        <v/>
      </c>
      <c r="K94" s="31" t="str">
        <f t="shared" si="5"/>
        <v/>
      </c>
    </row>
    <row r="95" spans="1:11" ht="32.25" customHeight="1">
      <c r="A95" s="33">
        <v>87</v>
      </c>
      <c r="B95" s="103"/>
      <c r="C95" s="104"/>
      <c r="D95" s="103"/>
      <c r="E95" s="105"/>
      <c r="F95" s="86" t="str">
        <f>IFERROR(VLOOKUP(E95,テーブル48[],2,FALSE)&amp;"","")</f>
        <v/>
      </c>
      <c r="G95" s="106"/>
      <c r="H95" s="107"/>
      <c r="I95" s="32" t="str">
        <f t="shared" si="6"/>
        <v/>
      </c>
      <c r="J95" s="32" t="str">
        <f t="shared" si="7"/>
        <v/>
      </c>
      <c r="K95" s="31" t="str">
        <f t="shared" si="5"/>
        <v/>
      </c>
    </row>
    <row r="96" spans="1:11" ht="32.25" customHeight="1">
      <c r="A96" s="33">
        <v>88</v>
      </c>
      <c r="B96" s="103"/>
      <c r="C96" s="104"/>
      <c r="D96" s="103"/>
      <c r="E96" s="105"/>
      <c r="F96" s="86" t="str">
        <f>IFERROR(VLOOKUP(E96,テーブル48[],2,FALSE)&amp;"","")</f>
        <v/>
      </c>
      <c r="G96" s="106"/>
      <c r="H96" s="107"/>
      <c r="I96" s="32" t="str">
        <f t="shared" si="6"/>
        <v/>
      </c>
      <c r="J96" s="32" t="str">
        <f t="shared" si="7"/>
        <v/>
      </c>
      <c r="K96" s="31" t="str">
        <f t="shared" si="5"/>
        <v/>
      </c>
    </row>
    <row r="97" spans="1:11" ht="32.25" customHeight="1">
      <c r="A97" s="33">
        <v>89</v>
      </c>
      <c r="B97" s="103"/>
      <c r="C97" s="104"/>
      <c r="D97" s="103"/>
      <c r="E97" s="105"/>
      <c r="F97" s="86" t="str">
        <f>IFERROR(VLOOKUP(E97,テーブル48[],2,FALSE)&amp;"","")</f>
        <v/>
      </c>
      <c r="G97" s="106"/>
      <c r="H97" s="107"/>
      <c r="I97" s="32" t="str">
        <f t="shared" si="6"/>
        <v/>
      </c>
      <c r="J97" s="32" t="str">
        <f t="shared" si="7"/>
        <v/>
      </c>
      <c r="K97" s="31" t="str">
        <f t="shared" si="5"/>
        <v/>
      </c>
    </row>
    <row r="98" spans="1:11" ht="32.25" customHeight="1">
      <c r="A98" s="33">
        <v>90</v>
      </c>
      <c r="B98" s="103"/>
      <c r="C98" s="104"/>
      <c r="D98" s="103"/>
      <c r="E98" s="105"/>
      <c r="F98" s="86" t="str">
        <f>IFERROR(VLOOKUP(E98,テーブル48[],2,FALSE)&amp;"","")</f>
        <v/>
      </c>
      <c r="G98" s="106"/>
      <c r="H98" s="107"/>
      <c r="I98" s="32" t="str">
        <f t="shared" si="6"/>
        <v/>
      </c>
      <c r="J98" s="32" t="str">
        <f t="shared" si="7"/>
        <v/>
      </c>
      <c r="K98" s="31" t="str">
        <f t="shared" si="5"/>
        <v/>
      </c>
    </row>
    <row r="99" spans="1:11" ht="32.25" customHeight="1">
      <c r="A99" s="33">
        <v>91</v>
      </c>
      <c r="B99" s="103"/>
      <c r="C99" s="104"/>
      <c r="D99" s="103"/>
      <c r="E99" s="105"/>
      <c r="F99" s="86" t="str">
        <f>IFERROR(VLOOKUP(E99,テーブル48[],2,FALSE)&amp;"","")</f>
        <v/>
      </c>
      <c r="G99" s="106"/>
      <c r="H99" s="107"/>
      <c r="I99" s="32" t="str">
        <f t="shared" si="6"/>
        <v/>
      </c>
      <c r="J99" s="32" t="str">
        <f t="shared" si="7"/>
        <v/>
      </c>
      <c r="K99" s="31" t="str">
        <f t="shared" si="5"/>
        <v/>
      </c>
    </row>
    <row r="100" spans="1:11" ht="32.25" customHeight="1">
      <c r="A100" s="33">
        <v>92</v>
      </c>
      <c r="B100" s="103"/>
      <c r="C100" s="104"/>
      <c r="D100" s="103"/>
      <c r="E100" s="105"/>
      <c r="F100" s="86" t="str">
        <f>IFERROR(VLOOKUP(E100,テーブル48[],2,FALSE)&amp;"","")</f>
        <v/>
      </c>
      <c r="G100" s="106"/>
      <c r="H100" s="107"/>
      <c r="I100" s="32" t="str">
        <f t="shared" si="6"/>
        <v/>
      </c>
      <c r="J100" s="32" t="str">
        <f t="shared" si="7"/>
        <v/>
      </c>
      <c r="K100" s="31" t="str">
        <f t="shared" si="5"/>
        <v/>
      </c>
    </row>
    <row r="101" spans="1:11" ht="32.25" customHeight="1">
      <c r="A101" s="33">
        <v>93</v>
      </c>
      <c r="B101" s="103"/>
      <c r="C101" s="104"/>
      <c r="D101" s="103"/>
      <c r="E101" s="105"/>
      <c r="F101" s="86" t="str">
        <f>IFERROR(VLOOKUP(E101,テーブル48[],2,FALSE)&amp;"","")</f>
        <v/>
      </c>
      <c r="G101" s="106"/>
      <c r="H101" s="107"/>
      <c r="I101" s="32" t="str">
        <f t="shared" si="6"/>
        <v/>
      </c>
      <c r="J101" s="32" t="str">
        <f t="shared" si="7"/>
        <v/>
      </c>
      <c r="K101" s="31" t="str">
        <f t="shared" si="5"/>
        <v/>
      </c>
    </row>
    <row r="102" spans="1:11" ht="32.25" customHeight="1">
      <c r="A102" s="33">
        <v>94</v>
      </c>
      <c r="B102" s="103"/>
      <c r="C102" s="104"/>
      <c r="D102" s="103"/>
      <c r="E102" s="105"/>
      <c r="F102" s="86" t="str">
        <f>IFERROR(VLOOKUP(E102,テーブル48[],2,FALSE)&amp;"","")</f>
        <v/>
      </c>
      <c r="G102" s="106"/>
      <c r="H102" s="107"/>
      <c r="I102" s="32" t="str">
        <f t="shared" si="6"/>
        <v/>
      </c>
      <c r="J102" s="32" t="str">
        <f t="shared" si="7"/>
        <v/>
      </c>
      <c r="K102" s="31" t="str">
        <f t="shared" si="5"/>
        <v/>
      </c>
    </row>
    <row r="103" spans="1:11" ht="32.25" customHeight="1">
      <c r="A103" s="33">
        <v>95</v>
      </c>
      <c r="B103" s="103"/>
      <c r="C103" s="104"/>
      <c r="D103" s="103"/>
      <c r="E103" s="105"/>
      <c r="F103" s="86" t="str">
        <f>IFERROR(VLOOKUP(E103,テーブル48[],2,FALSE)&amp;"","")</f>
        <v/>
      </c>
      <c r="G103" s="106"/>
      <c r="H103" s="107"/>
      <c r="I103" s="32" t="str">
        <f t="shared" si="6"/>
        <v/>
      </c>
      <c r="J103" s="32" t="str">
        <f t="shared" si="7"/>
        <v/>
      </c>
      <c r="K103" s="31" t="str">
        <f t="shared" si="5"/>
        <v/>
      </c>
    </row>
    <row r="104" spans="1:11" ht="32.25" customHeight="1">
      <c r="A104" s="33">
        <v>96</v>
      </c>
      <c r="B104" s="103"/>
      <c r="C104" s="104"/>
      <c r="D104" s="103"/>
      <c r="E104" s="105"/>
      <c r="F104" s="86" t="str">
        <f>IFERROR(VLOOKUP(E104,テーブル48[],2,FALSE)&amp;"","")</f>
        <v/>
      </c>
      <c r="G104" s="106"/>
      <c r="H104" s="107"/>
      <c r="I104" s="32" t="str">
        <f t="shared" si="6"/>
        <v/>
      </c>
      <c r="J104" s="32" t="str">
        <f t="shared" si="7"/>
        <v/>
      </c>
      <c r="K104" s="31" t="str">
        <f t="shared" si="5"/>
        <v/>
      </c>
    </row>
    <row r="105" spans="1:11" ht="32.25" customHeight="1">
      <c r="A105" s="33">
        <v>97</v>
      </c>
      <c r="B105" s="103"/>
      <c r="C105" s="104"/>
      <c r="D105" s="103"/>
      <c r="E105" s="105"/>
      <c r="F105" s="86" t="str">
        <f>IFERROR(VLOOKUP(E105,テーブル48[],2,FALSE)&amp;"","")</f>
        <v/>
      </c>
      <c r="G105" s="106"/>
      <c r="H105" s="107"/>
      <c r="I105" s="32" t="str">
        <f t="shared" si="6"/>
        <v/>
      </c>
      <c r="J105" s="32" t="str">
        <f t="shared" si="7"/>
        <v/>
      </c>
      <c r="K105" s="31" t="str">
        <f t="shared" ref="K105:K108" si="8">IF(AND(B105&lt;&gt;"",C105&lt;&gt;"",D105&lt;&gt;"",E105&lt;&gt;"",F105&lt;&gt;"",G105&lt;&gt;""),SUM(I105:J105),"")</f>
        <v/>
      </c>
    </row>
    <row r="106" spans="1:11" ht="32.25" customHeight="1">
      <c r="A106" s="33">
        <v>98</v>
      </c>
      <c r="B106" s="103"/>
      <c r="C106" s="104"/>
      <c r="D106" s="103"/>
      <c r="E106" s="105"/>
      <c r="F106" s="86" t="str">
        <f>IFERROR(VLOOKUP(E106,テーブル48[],2,FALSE)&amp;"","")</f>
        <v/>
      </c>
      <c r="G106" s="106"/>
      <c r="H106" s="107"/>
      <c r="I106" s="32" t="str">
        <f t="shared" si="6"/>
        <v/>
      </c>
      <c r="J106" s="32" t="str">
        <f t="shared" si="7"/>
        <v/>
      </c>
      <c r="K106" s="31" t="str">
        <f t="shared" si="8"/>
        <v/>
      </c>
    </row>
    <row r="107" spans="1:11" ht="32.25" customHeight="1">
      <c r="A107" s="33">
        <v>99</v>
      </c>
      <c r="B107" s="103"/>
      <c r="C107" s="104"/>
      <c r="D107" s="103"/>
      <c r="E107" s="105"/>
      <c r="F107" s="86" t="str">
        <f>IFERROR(VLOOKUP(E107,テーブル48[],2,FALSE)&amp;"","")</f>
        <v/>
      </c>
      <c r="G107" s="106"/>
      <c r="H107" s="107"/>
      <c r="I107" s="32" t="str">
        <f t="shared" si="6"/>
        <v/>
      </c>
      <c r="J107" s="32" t="str">
        <f t="shared" si="7"/>
        <v/>
      </c>
      <c r="K107" s="31" t="str">
        <f t="shared" si="8"/>
        <v/>
      </c>
    </row>
    <row r="108" spans="1:11" ht="32.25" customHeight="1">
      <c r="A108" s="33">
        <v>100</v>
      </c>
      <c r="B108" s="103"/>
      <c r="C108" s="104"/>
      <c r="D108" s="103"/>
      <c r="E108" s="105"/>
      <c r="F108" s="86" t="str">
        <f>IFERROR(VLOOKUP(E108,テーブル48[],2,FALSE)&amp;"","")</f>
        <v/>
      </c>
      <c r="G108" s="106"/>
      <c r="H108" s="107"/>
      <c r="I108" s="32" t="str">
        <f t="shared" si="6"/>
        <v/>
      </c>
      <c r="J108" s="32" t="str">
        <f t="shared" si="7"/>
        <v/>
      </c>
      <c r="K108" s="31" t="str">
        <f t="shared" si="8"/>
        <v/>
      </c>
    </row>
    <row r="117" spans="2:9">
      <c r="B117" s="30"/>
    </row>
    <row r="118" spans="2:9">
      <c r="B118" s="30"/>
    </row>
    <row r="119" spans="2:9">
      <c r="B119" s="30"/>
      <c r="E119" s="16"/>
      <c r="F119" s="27"/>
      <c r="I119" s="23"/>
    </row>
    <row r="150" spans="1:5">
      <c r="A150" s="26"/>
      <c r="C150" s="27"/>
      <c r="D150" s="29"/>
      <c r="E150" s="28"/>
    </row>
    <row r="151" spans="1:5">
      <c r="A151" s="26"/>
      <c r="C151" s="27"/>
      <c r="D151" s="29"/>
      <c r="E151" s="28"/>
    </row>
    <row r="152" spans="1:5">
      <c r="A152" s="26"/>
      <c r="C152" s="27"/>
      <c r="D152" s="29"/>
      <c r="E152" s="28"/>
    </row>
    <row r="153" spans="1:5">
      <c r="A153" s="26"/>
      <c r="C153" s="27"/>
      <c r="D153" s="29"/>
      <c r="E153" s="28"/>
    </row>
    <row r="154" spans="1:5">
      <c r="A154" s="26"/>
      <c r="C154" s="27"/>
      <c r="D154" s="29"/>
      <c r="E154" s="28"/>
    </row>
    <row r="304" spans="5:6">
      <c r="E304" s="16"/>
      <c r="F304" s="21"/>
    </row>
    <row r="305" spans="5:6">
      <c r="E305" s="16"/>
      <c r="F305" s="21"/>
    </row>
    <row r="306" spans="5:6">
      <c r="E306" s="16"/>
      <c r="F306" s="21"/>
    </row>
    <row r="307" spans="5:6">
      <c r="E307" s="16"/>
      <c r="F307" s="21"/>
    </row>
    <row r="308" spans="5:6">
      <c r="E308" s="16"/>
      <c r="F308" s="21"/>
    </row>
    <row r="309" spans="5:6">
      <c r="E309" s="16"/>
      <c r="F309" s="21"/>
    </row>
    <row r="310" spans="5:6">
      <c r="E310" s="16"/>
      <c r="F310" s="21"/>
    </row>
    <row r="311" spans="5:6">
      <c r="E311" s="16"/>
      <c r="F311" s="21"/>
    </row>
    <row r="312" spans="5:6">
      <c r="E312" s="16"/>
      <c r="F312" s="21"/>
    </row>
    <row r="313" spans="5:6">
      <c r="E313" s="16"/>
      <c r="F313" s="21"/>
    </row>
    <row r="314" spans="5:6">
      <c r="E314" s="16"/>
      <c r="F314" s="21"/>
    </row>
    <row r="315" spans="5:6">
      <c r="E315" s="16"/>
      <c r="F315" s="21"/>
    </row>
    <row r="316" spans="5:6">
      <c r="E316" s="16"/>
      <c r="F316" s="21"/>
    </row>
    <row r="317" spans="5:6">
      <c r="E317" s="16"/>
      <c r="F317" s="21"/>
    </row>
    <row r="318" spans="5:6">
      <c r="E318" s="16"/>
      <c r="F318" s="21"/>
    </row>
    <row r="319" spans="5:6">
      <c r="E319" s="16"/>
      <c r="F319" s="21"/>
    </row>
    <row r="320" spans="5:6">
      <c r="E320" s="16"/>
      <c r="F320" s="21"/>
    </row>
    <row r="321" spans="5:6">
      <c r="E321" s="16"/>
      <c r="F321" s="21"/>
    </row>
    <row r="324" spans="5:6">
      <c r="E324" s="16"/>
      <c r="F324" s="21"/>
    </row>
    <row r="325" spans="5:6">
      <c r="E325" s="16"/>
      <c r="F325" s="21"/>
    </row>
    <row r="326" spans="5:6">
      <c r="E326" s="16"/>
      <c r="F326" s="21"/>
    </row>
    <row r="327" spans="5:6">
      <c r="E327" s="16"/>
      <c r="F327" s="21"/>
    </row>
    <row r="328" spans="5:6">
      <c r="E328" s="16"/>
      <c r="F328" s="21"/>
    </row>
    <row r="329" spans="5:6">
      <c r="E329" s="16"/>
      <c r="F329" s="21"/>
    </row>
  </sheetData>
  <mergeCells count="16">
    <mergeCell ref="J7:J8"/>
    <mergeCell ref="K7:K8"/>
    <mergeCell ref="I7:I8"/>
    <mergeCell ref="A7:A8"/>
    <mergeCell ref="B7:B8"/>
    <mergeCell ref="C7:C8"/>
    <mergeCell ref="D7:D8"/>
    <mergeCell ref="E7:E8"/>
    <mergeCell ref="H7:H8"/>
    <mergeCell ref="G7:G8"/>
    <mergeCell ref="F7:F8"/>
    <mergeCell ref="F6:K6"/>
    <mergeCell ref="B6:D6"/>
    <mergeCell ref="C1:D1"/>
    <mergeCell ref="C2:D2"/>
    <mergeCell ref="E1:G2"/>
  </mergeCells>
  <phoneticPr fontId="2"/>
  <conditionalFormatting sqref="H9:H108">
    <cfRule type="expression" dxfId="4" priority="2">
      <formula>FIND(3,E9)</formula>
    </cfRule>
    <cfRule type="expression" dxfId="3" priority="7">
      <formula>FIND(4,E9)</formula>
    </cfRule>
  </conditionalFormatting>
  <conditionalFormatting sqref="I9:I108">
    <cfRule type="expression" dxfId="2" priority="13">
      <formula>FIND(3,E9)</formula>
    </cfRule>
    <cfRule type="expression" dxfId="1" priority="14">
      <formula>FIND(4,E9)</formula>
    </cfRule>
  </conditionalFormatting>
  <conditionalFormatting sqref="J9:J108">
    <cfRule type="expression" dxfId="0" priority="12">
      <formula>FIND(1,E9)</formula>
    </cfRule>
  </conditionalFormatting>
  <dataValidations count="2">
    <dataValidation imeMode="disabled" allowBlank="1" showInputMessage="1" showErrorMessage="1" sqref="E9:E108 H14:H108" xr:uid="{00000000-0002-0000-0400-000000000000}"/>
    <dataValidation type="list" allowBlank="1" showInputMessage="1" showErrorMessage="1" sqref="G9:G108" xr:uid="{00000000-0002-0000-0400-000001000000}">
      <formula1>INDIRECT(F9)</formula1>
    </dataValidation>
  </dataValidations>
  <pageMargins left="0.9055118110236221" right="0.51181102362204722" top="0.74803149606299213" bottom="0.74803149606299213" header="0.31496062992125984" footer="0.31496062992125984"/>
  <pageSetup paperSize="9" scale="80" orientation="portrait" cellComments="asDisplayed" r:id="rId1"/>
  <rowBreaks count="1" manualBreakCount="1">
    <brk id="28" max="10" man="1"/>
  </rowBreaks>
  <drawing r:id="rId2"/>
  <legacyDrawing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様式第1号 申請書兼実績報告書</vt:lpstr>
      <vt:lpstr>様式第1号 別紙</vt:lpstr>
      <vt:lpstr>入力上の注意</vt:lpstr>
      <vt:lpstr>(記入例)様式第1号 申請書兼実績報告書</vt:lpstr>
      <vt:lpstr>(記入例)様式第1号 別紙</vt:lpstr>
      <vt:lpstr>'(記入例)様式第1号 別紙'!Print_Area</vt:lpstr>
      <vt:lpstr>'様式第1号 申請書兼実績報告書'!Print_Area</vt:lpstr>
      <vt:lpstr>'様式第1号 別紙'!Print_Area</vt:lpstr>
      <vt:lpstr>障がい児通所系事業所</vt:lpstr>
      <vt:lpstr>障がい者通所系事業所</vt:lpstr>
      <vt:lpstr>通所系障がい児事業所</vt:lpstr>
      <vt:lpstr>通所系障がい者事業所</vt:lpstr>
      <vt:lpstr>入所系事業所</vt:lpstr>
      <vt:lpstr>訪問系事業所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毅之</dc:creator>
  <cp:lastModifiedBy>朝倉 将弘</cp:lastModifiedBy>
  <cp:lastPrinted>2026-02-04T23:44:10Z</cp:lastPrinted>
  <dcterms:created xsi:type="dcterms:W3CDTF">2022-09-13T02:25:29Z</dcterms:created>
  <dcterms:modified xsi:type="dcterms:W3CDTF">2026-02-04T23:44:25Z</dcterms:modified>
</cp:coreProperties>
</file>