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0" yWindow="0" windowWidth="19176" windowHeight="7536" activeTab="2"/>
  </bookViews>
  <sheets>
    <sheet name="概況" sheetId="1" r:id="rId1"/>
    <sheet name="移動者" sheetId="2" r:id="rId2"/>
    <sheet name="統計表" sheetId="3" r:id="rId3"/>
    <sheet name="年齢別人口" sheetId="4" r:id="rId4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統計表!$A$1:$Y$346</definedName>
    <definedName name="_xlnm.Print_Area" localSheetId="3">年齢別人口!$A$1:$K$70</definedName>
    <definedName name="_xlnm.Print_Titles" localSheetId="2">統計表!$1:$4</definedName>
  </definedNames>
  <calcPr calcId="162913"/>
</workbook>
</file>

<file path=xl/calcChain.xml><?xml version="1.0" encoding="utf-8"?>
<calcChain xmlns="http://schemas.openxmlformats.org/spreadsheetml/2006/main">
  <c r="Q10" i="2" l="1"/>
  <c r="Q13" i="2" s="1"/>
  <c r="Q11" i="2"/>
  <c r="F71" i="2"/>
  <c r="A39" i="1"/>
  <c r="Q31" i="4"/>
  <c r="U31" i="4" s="1"/>
  <c r="Q30" i="4"/>
  <c r="U30" i="4" s="1"/>
  <c r="Q29" i="4"/>
  <c r="U29" i="4" s="1"/>
  <c r="U28" i="4"/>
  <c r="U77" i="4"/>
  <c r="U76" i="4"/>
  <c r="U75" i="4"/>
  <c r="U74" i="4"/>
  <c r="U73" i="4"/>
  <c r="Q72" i="4"/>
  <c r="U72" i="4" s="1"/>
  <c r="Q71" i="4"/>
  <c r="U71" i="4" s="1"/>
  <c r="Q70" i="4"/>
  <c r="U70" i="4" s="1"/>
  <c r="Q69" i="4"/>
  <c r="U69" i="4" s="1"/>
  <c r="U68" i="4"/>
  <c r="Q67" i="4"/>
  <c r="U67" i="4" s="1"/>
  <c r="Q66" i="4"/>
  <c r="U66" i="4" s="1"/>
  <c r="Q65" i="4"/>
  <c r="U65" i="4" s="1"/>
  <c r="Q64" i="4"/>
  <c r="U64" i="4" s="1"/>
  <c r="U63" i="4"/>
  <c r="Q62" i="4"/>
  <c r="U62" i="4" s="1"/>
  <c r="Q61" i="4"/>
  <c r="U61" i="4" s="1"/>
  <c r="Q60" i="4"/>
  <c r="U60" i="4" s="1"/>
  <c r="Q59" i="4"/>
  <c r="U59" i="4" s="1"/>
  <c r="U58" i="4"/>
  <c r="Q57" i="4"/>
  <c r="U57" i="4" s="1"/>
  <c r="Q56" i="4"/>
  <c r="U56" i="4" s="1"/>
  <c r="Q55" i="4"/>
  <c r="U55" i="4" s="1"/>
  <c r="Q54" i="4"/>
  <c r="U54" i="4" s="1"/>
  <c r="U53" i="4"/>
  <c r="Q52" i="4"/>
  <c r="U52" i="4" s="1"/>
  <c r="Q51" i="4"/>
  <c r="U51" i="4" s="1"/>
  <c r="Q50" i="4"/>
  <c r="U50" i="4" s="1"/>
  <c r="Q49" i="4"/>
  <c r="U49" i="4" s="1"/>
  <c r="U48" i="4"/>
  <c r="Q47" i="4"/>
  <c r="U47" i="4" s="1"/>
  <c r="Q46" i="4"/>
  <c r="U46" i="4" s="1"/>
  <c r="Q45" i="4"/>
  <c r="U45" i="4" s="1"/>
  <c r="Q44" i="4"/>
  <c r="U44" i="4" s="1"/>
  <c r="U43" i="4"/>
  <c r="Q42" i="4"/>
  <c r="U42" i="4" s="1"/>
  <c r="Q41" i="4"/>
  <c r="U41" i="4" s="1"/>
  <c r="Q40" i="4"/>
  <c r="U40" i="4" s="1"/>
  <c r="Q39" i="4"/>
  <c r="U39" i="4" s="1"/>
  <c r="U38" i="4"/>
  <c r="Q37" i="4"/>
  <c r="U37" i="4" s="1"/>
  <c r="Q36" i="4"/>
  <c r="U36" i="4" s="1"/>
  <c r="Q35" i="4"/>
  <c r="U35" i="4" s="1"/>
  <c r="Q34" i="4"/>
  <c r="U34" i="4"/>
  <c r="U33" i="4"/>
  <c r="Q32" i="4"/>
  <c r="U32" i="4" s="1"/>
  <c r="T28" i="4"/>
  <c r="T77" i="4"/>
  <c r="T76" i="4"/>
  <c r="T75" i="4"/>
  <c r="T74" i="4"/>
  <c r="T73" i="4"/>
  <c r="P72" i="4"/>
  <c r="T72" i="4" s="1"/>
  <c r="P71" i="4"/>
  <c r="T71" i="4" s="1"/>
  <c r="P70" i="4"/>
  <c r="T70" i="4" s="1"/>
  <c r="P69" i="4"/>
  <c r="T69" i="4" s="1"/>
  <c r="T68" i="4"/>
  <c r="P67" i="4"/>
  <c r="T67" i="4"/>
  <c r="P66" i="4"/>
  <c r="T66" i="4" s="1"/>
  <c r="P65" i="4"/>
  <c r="T65" i="4" s="1"/>
  <c r="P64" i="4"/>
  <c r="T64" i="4" s="1"/>
  <c r="T63" i="4"/>
  <c r="P62" i="4"/>
  <c r="T62" i="4" s="1"/>
  <c r="P61" i="4"/>
  <c r="T61" i="4" s="1"/>
  <c r="P60" i="4"/>
  <c r="T60" i="4" s="1"/>
  <c r="P59" i="4"/>
  <c r="T59" i="4" s="1"/>
  <c r="T58" i="4"/>
  <c r="P57" i="4"/>
  <c r="T57" i="4" s="1"/>
  <c r="P56" i="4"/>
  <c r="T56" i="4" s="1"/>
  <c r="P55" i="4"/>
  <c r="T55" i="4" s="1"/>
  <c r="P54" i="4"/>
  <c r="T54" i="4" s="1"/>
  <c r="T53" i="4"/>
  <c r="P52" i="4"/>
  <c r="T52" i="4" s="1"/>
  <c r="P51" i="4"/>
  <c r="T51" i="4" s="1"/>
  <c r="P50" i="4"/>
  <c r="T50" i="4" s="1"/>
  <c r="P49" i="4"/>
  <c r="T49" i="4" s="1"/>
  <c r="T48" i="4"/>
  <c r="P47" i="4"/>
  <c r="T47" i="4" s="1"/>
  <c r="P46" i="4"/>
  <c r="T46" i="4" s="1"/>
  <c r="P45" i="4"/>
  <c r="T45" i="4" s="1"/>
  <c r="P44" i="4"/>
  <c r="T44" i="4" s="1"/>
  <c r="T43" i="4"/>
  <c r="P42" i="4"/>
  <c r="T42" i="4" s="1"/>
  <c r="P41" i="4"/>
  <c r="T41" i="4" s="1"/>
  <c r="P40" i="4"/>
  <c r="T40" i="4" s="1"/>
  <c r="P39" i="4"/>
  <c r="T39" i="4" s="1"/>
  <c r="T38" i="4"/>
  <c r="P37" i="4"/>
  <c r="T37" i="4" s="1"/>
  <c r="P36" i="4"/>
  <c r="T36" i="4" s="1"/>
  <c r="P35" i="4"/>
  <c r="T35" i="4" s="1"/>
  <c r="P34" i="4"/>
  <c r="T34" i="4"/>
  <c r="T33" i="4"/>
  <c r="P32" i="4"/>
  <c r="T32" i="4" s="1"/>
  <c r="P31" i="4"/>
  <c r="T31" i="4" s="1"/>
  <c r="P30" i="4"/>
  <c r="T30" i="4" s="1"/>
  <c r="P29" i="4"/>
  <c r="T29" i="4" s="1"/>
  <c r="O72" i="4"/>
  <c r="O71" i="4"/>
  <c r="O70" i="4"/>
  <c r="S70" i="4" s="1"/>
  <c r="O69" i="4"/>
  <c r="S69" i="4" s="1"/>
  <c r="O67" i="4"/>
  <c r="S67" i="4" s="1"/>
  <c r="O66" i="4"/>
  <c r="S66" i="4" s="1"/>
  <c r="O65" i="4"/>
  <c r="S65" i="4" s="1"/>
  <c r="O64" i="4"/>
  <c r="S64" i="4" s="1"/>
  <c r="O62" i="4"/>
  <c r="O61" i="4"/>
  <c r="O60" i="4"/>
  <c r="S60" i="4" s="1"/>
  <c r="O59" i="4"/>
  <c r="O57" i="4"/>
  <c r="S57" i="4" s="1"/>
  <c r="O56" i="4"/>
  <c r="O55" i="4"/>
  <c r="S55" i="4" s="1"/>
  <c r="O54" i="4"/>
  <c r="S54" i="4" s="1"/>
  <c r="O52" i="4"/>
  <c r="S52" i="4" s="1"/>
  <c r="O51" i="4"/>
  <c r="O50" i="4"/>
  <c r="S50" i="4" s="1"/>
  <c r="O49" i="4"/>
  <c r="S49" i="4" s="1"/>
  <c r="O47" i="4"/>
  <c r="O46" i="4"/>
  <c r="S46" i="4" s="1"/>
  <c r="O45" i="4"/>
  <c r="S45" i="4" s="1"/>
  <c r="O44" i="4"/>
  <c r="S44" i="4" s="1"/>
  <c r="O42" i="4"/>
  <c r="O41" i="4"/>
  <c r="O40" i="4"/>
  <c r="S40" i="4" s="1"/>
  <c r="O39" i="4"/>
  <c r="S39" i="4" s="1"/>
  <c r="O37" i="4"/>
  <c r="S37" i="4" s="1"/>
  <c r="O36" i="4"/>
  <c r="O35" i="4"/>
  <c r="S35" i="4" s="1"/>
  <c r="O34" i="4"/>
  <c r="S34" i="4" s="1"/>
  <c r="O32" i="4"/>
  <c r="S32" i="4" s="1"/>
  <c r="O31" i="4"/>
  <c r="O30" i="4"/>
  <c r="S30" i="4" s="1"/>
  <c r="O29" i="4"/>
  <c r="S29" i="4" s="1"/>
  <c r="S28" i="4"/>
  <c r="S77" i="4"/>
  <c r="S76" i="4"/>
  <c r="S75" i="4"/>
  <c r="S74" i="4"/>
  <c r="S73" i="4"/>
  <c r="S72" i="4"/>
  <c r="S71" i="4"/>
  <c r="S68" i="4"/>
  <c r="S63" i="4"/>
  <c r="S62" i="4"/>
  <c r="S61" i="4"/>
  <c r="S59" i="4"/>
  <c r="S58" i="4"/>
  <c r="S56" i="4"/>
  <c r="S53" i="4"/>
  <c r="S51" i="4"/>
  <c r="S48" i="4"/>
  <c r="S47" i="4"/>
  <c r="S43" i="4"/>
  <c r="S42" i="4"/>
  <c r="S41" i="4"/>
  <c r="S38" i="4"/>
  <c r="S36" i="4"/>
  <c r="S33" i="4"/>
  <c r="S31" i="4"/>
  <c r="Q12" i="2" l="1"/>
  <c r="Q14" i="2" s="1"/>
</calcChain>
</file>

<file path=xl/sharedStrings.xml><?xml version="1.0" encoding="utf-8"?>
<sst xmlns="http://schemas.openxmlformats.org/spreadsheetml/2006/main" count="1288" uniqueCount="333">
  <si>
    <t>４月１日現在の福島県の人口は、２,１２９,５３７人</t>
  </si>
  <si>
    <t>＊作業エリア（グラフ元データなど）</t>
  </si>
  <si>
    <t>人口動態（平成12年3月1日～3月末日）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</si>
  <si>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</si>
  <si>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</si>
  <si>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</si>
  <si>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</si>
  <si>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</si>
  <si>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</si>
  <si>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</si>
  <si>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</si>
  <si>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</si>
  <si>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(12.4.1)</t>
  </si>
  <si>
    <t>出生</t>
  </si>
  <si>
    <t>死亡</t>
  </si>
  <si>
    <t>転入</t>
  </si>
  <si>
    <t>転出</t>
  </si>
  <si>
    <t>11.10.1</t>
  </si>
  <si>
    <t>1)</t>
  </si>
  <si>
    <t>2)</t>
  </si>
  <si>
    <t>11.4.1</t>
  </si>
  <si>
    <t>総数　</t>
  </si>
  <si>
    <t>12.3.1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</si>
  <si>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</si>
  <si>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</si>
  <si>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</si>
  <si>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</si>
  <si>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</si>
  <si>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</si>
  <si>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４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</si>
  <si>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</si>
  <si>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</si>
  <si>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</si>
  <si>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</si>
  <si>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</si>
  <si>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</si>
  <si>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</si>
  <si>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</si>
  <si>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</si>
  <si>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</si>
  <si>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</si>
  <si>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</si>
  <si>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</si>
  <si>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</si>
  <si>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11.3</t>
  </si>
  <si>
    <t>自然増減</t>
  </si>
  <si>
    <t>社会増減</t>
  </si>
  <si>
    <t>11.5.1</t>
  </si>
  <si>
    <t>昭 25.10.1</t>
  </si>
  <si>
    <t>－</t>
  </si>
  <si>
    <t>11.6.1</t>
  </si>
  <si>
    <t xml:space="preserve">     30.10.1</t>
  </si>
  <si>
    <t>％</t>
  </si>
  <si>
    <t>11.7.1</t>
  </si>
  <si>
    <t xml:space="preserve">     35.10.1</t>
  </si>
  <si>
    <t>11.8.1</t>
  </si>
  <si>
    <t xml:space="preserve">     40.10.1</t>
  </si>
  <si>
    <t>11.9.1</t>
  </si>
  <si>
    <t xml:space="preserve">     45.10.1</t>
  </si>
  <si>
    <t xml:space="preserve">     50.10.1</t>
  </si>
  <si>
    <t>11.11.1</t>
  </si>
  <si>
    <t xml:space="preserve">     55.10.1</t>
  </si>
  <si>
    <t>11.12.1</t>
  </si>
  <si>
    <t xml:space="preserve">     60.10.1</t>
  </si>
  <si>
    <t>12.1.1</t>
  </si>
  <si>
    <t>平　2.10.1</t>
  </si>
  <si>
    <t>12.2.1</t>
  </si>
  <si>
    <t>12.1</t>
  </si>
  <si>
    <t>　　7.10.1</t>
  </si>
  <si>
    <t>　　8.10.1</t>
  </si>
  <si>
    <t>12.4.1</t>
  </si>
  <si>
    <t>　　9.10.1</t>
  </si>
  <si>
    <t>合計(12か月分）</t>
  </si>
  <si>
    <t>　　　10.10.1</t>
  </si>
  <si>
    <t>H12.4.1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</si>
  <si>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</si>
  <si>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</si>
  <si>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年齢階層別移動者数（平成12年3月1日～3月末日）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</si>
  <si>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</si>
  <si>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</si>
  <si>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</si>
  <si>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</si>
  <si>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</si>
  <si>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</si>
  <si>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</si>
  <si>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</si>
  <si>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</si>
  <si>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</si>
  <si>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</si>
  <si>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</si>
  <si>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</si>
  <si>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</si>
  <si>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</si>
  <si>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</si>
  <si>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</si>
  <si>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</si>
  <si>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</si>
  <si>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</si>
  <si>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</si>
  <si>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</si>
  <si>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</si>
  <si>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</si>
  <si>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</si>
  <si>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</si>
  <si>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</si>
  <si>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</si>
  <si>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</si>
  <si>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</si>
  <si>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</si>
  <si>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</si>
  <si>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</si>
  <si>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理由別移動者数（平成12年3月1日～3月末日）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</si>
  <si>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</si>
  <si>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</si>
  <si>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</si>
  <si>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</si>
  <si>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</si>
  <si>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理由別県外移動者数（平成12年3月1日～3月末日）</t>
  </si>
  <si>
    <t>（単位＝人）</t>
  </si>
  <si>
    <t>人口動態（H12.3.1～H12.3.31）</t>
  </si>
  <si>
    <t>　</t>
  </si>
  <si>
    <t>年齢（3区分）別人口（12.4.1）</t>
  </si>
  <si>
    <t>地域</t>
  </si>
  <si>
    <t>人口</t>
  </si>
  <si>
    <t>人口増減</t>
  </si>
  <si>
    <t>実数</t>
  </si>
  <si>
    <t>構成比</t>
  </si>
  <si>
    <t>平均年齢</t>
  </si>
  <si>
    <t>老年化指数</t>
  </si>
  <si>
    <t>年少人口</t>
  </si>
  <si>
    <t>生産年齢人口</t>
  </si>
  <si>
    <t>老年人口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</si>
  <si>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</si>
  <si>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</si>
  <si>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</si>
  <si>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</si>
  <si>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</si>
  <si>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</si>
  <si>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</si>
  <si>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</si>
  <si>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</si>
  <si>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</si>
  <si>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</si>
  <si>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</si>
  <si>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</si>
  <si>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</si>
  <si>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</si>
  <si>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</si>
  <si>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</si>
  <si>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</si>
  <si>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</si>
  <si>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</si>
  <si>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</si>
  <si>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</si>
  <si>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</si>
  <si>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</si>
  <si>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</si>
  <si>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</si>
  <si>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</si>
  <si>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</si>
  <si>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</si>
  <si>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</si>
  <si>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</si>
  <si>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</si>
  <si>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</si>
  <si>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</si>
  <si>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</si>
  <si>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</si>
  <si>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</si>
  <si>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</si>
  <si>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</si>
  <si>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</si>
  <si>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</si>
  <si>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</si>
  <si>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</si>
  <si>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</si>
  <si>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</si>
  <si>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</si>
  <si>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</si>
  <si>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</si>
  <si>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</si>
  <si>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</si>
  <si>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</si>
  <si>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</si>
  <si>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</si>
  <si>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</si>
  <si>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</si>
  <si>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</si>
  <si>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</si>
  <si>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</si>
  <si>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</si>
  <si>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</si>
  <si>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</si>
  <si>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</si>
  <si>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</si>
  <si>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</si>
  <si>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</si>
  <si>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</si>
  <si>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</si>
  <si>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</si>
  <si>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</si>
  <si>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</si>
  <si>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</si>
  <si>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</si>
  <si>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</si>
  <si>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</si>
  <si>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</si>
  <si>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</si>
  <si>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</si>
  <si>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</si>
  <si>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</si>
  <si>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</si>
  <si>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</si>
  <si>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</si>
  <si>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</si>
  <si>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</si>
  <si>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</si>
  <si>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</si>
  <si>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</si>
  <si>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</si>
  <si>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</si>
  <si>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</si>
  <si>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</si>
  <si>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</si>
  <si>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</si>
  <si>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</si>
  <si>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</si>
  <si>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</si>
  <si>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</si>
  <si>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</si>
  <si>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</si>
  <si>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</si>
  <si>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</si>
  <si>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</si>
  <si>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</si>
  <si>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</si>
  <si>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</si>
  <si>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</si>
  <si>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</si>
  <si>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</si>
  <si>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</si>
  <si>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</si>
  <si>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</si>
  <si>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</si>
  <si>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</si>
  <si>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</si>
  <si>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</si>
  <si>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</si>
  <si>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</si>
  <si>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</si>
  <si>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</si>
  <si>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</si>
  <si>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</si>
  <si>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</si>
  <si>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</si>
  <si>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</si>
  <si>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</si>
  <si>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年齢別人口</t>
  </si>
  <si>
    <t>データCOPY欄</t>
  </si>
  <si>
    <t>年齢（3区分）別人口</t>
  </si>
  <si>
    <t>構成比（％）</t>
  </si>
  <si>
    <t>0-4</t>
  </si>
  <si>
    <t>0～4</t>
  </si>
  <si>
    <t>年次</t>
  </si>
  <si>
    <t>総数 　1)</t>
  </si>
  <si>
    <t>5-9</t>
  </si>
  <si>
    <t>5～9　</t>
  </si>
  <si>
    <t>0～14</t>
  </si>
  <si>
    <t>15～64</t>
  </si>
  <si>
    <t>10-14</t>
  </si>
  <si>
    <t>10～14</t>
  </si>
  <si>
    <t>平成７年１０月１日</t>
  </si>
  <si>
    <t>15-19</t>
  </si>
  <si>
    <t>20-24</t>
  </si>
  <si>
    <t>25-29</t>
  </si>
  <si>
    <t>平成８年１０月１日</t>
  </si>
  <si>
    <t>30-34</t>
  </si>
  <si>
    <t>35-39</t>
  </si>
  <si>
    <t>35～39</t>
  </si>
  <si>
    <t>40-44</t>
  </si>
  <si>
    <t>40～44</t>
  </si>
  <si>
    <t>平成９年１０月１日</t>
  </si>
  <si>
    <t>45-49</t>
  </si>
  <si>
    <t>45～49</t>
  </si>
  <si>
    <t>50-54</t>
  </si>
  <si>
    <t>50～54</t>
  </si>
  <si>
    <t>55-59</t>
  </si>
  <si>
    <t>55～59</t>
  </si>
  <si>
    <t>平成10年１０月１日</t>
  </si>
  <si>
    <t>60-64</t>
  </si>
  <si>
    <t>60～64</t>
  </si>
  <si>
    <t>65-69</t>
  </si>
  <si>
    <t>65～69</t>
  </si>
  <si>
    <t>70-74</t>
  </si>
  <si>
    <t>70～74</t>
  </si>
  <si>
    <t>平成12年４月１日</t>
  </si>
  <si>
    <t>75-79</t>
  </si>
  <si>
    <t>75～79</t>
  </si>
  <si>
    <t>80-84</t>
  </si>
  <si>
    <t>80～84</t>
  </si>
  <si>
    <t>85-89</t>
  </si>
  <si>
    <t>85歳以上</t>
  </si>
  <si>
    <t>1)　年齢「不詳」等のため年齢別人口の計と一致しない。　2)　年少人口100に対する老年人口の割合</t>
  </si>
  <si>
    <t>90-95</t>
  </si>
  <si>
    <t>95-99</t>
  </si>
  <si>
    <t>年齢（5歳階級）別人口（12.4.1）</t>
  </si>
  <si>
    <t>人口ﾋﾟﾗﾐｯﾄﾞ（12.4.1）</t>
  </si>
  <si>
    <t>100-</t>
  </si>
  <si>
    <t>年齢階級</t>
  </si>
  <si>
    <t>総数　1)</t>
  </si>
  <si>
    <t>0～4歳</t>
  </si>
  <si>
    <t>昭25</t>
  </si>
  <si>
    <t>生産年齢</t>
  </si>
  <si>
    <t>昭30</t>
  </si>
  <si>
    <t>昭35</t>
  </si>
  <si>
    <t>昭40</t>
  </si>
  <si>
    <t>85～</t>
  </si>
  <si>
    <t>1)　年齢「不詳」等のため年齢別人口の計と一致しない。</t>
  </si>
  <si>
    <t>年齢（3区分）別人口の推移</t>
  </si>
  <si>
    <t>昭45</t>
  </si>
  <si>
    <t>昭50</t>
  </si>
  <si>
    <t>昭55</t>
  </si>
  <si>
    <t>昭60</t>
  </si>
  <si>
    <t>平２</t>
  </si>
  <si>
    <t>平2</t>
  </si>
  <si>
    <t>平７</t>
  </si>
  <si>
    <t>平7</t>
  </si>
  <si>
    <t>平８</t>
  </si>
  <si>
    <t>平９(9.10.1)</t>
  </si>
  <si>
    <t>平１０.10.1</t>
  </si>
  <si>
    <t>平10</t>
  </si>
  <si>
    <t>平１１.4.1</t>
  </si>
  <si>
    <t>平11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</si>
</sst>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&quot;△&quot;#,##0"/>
    <numFmt numFmtId="177" formatCode="#,##0.0;&quot;△&quot;#,##0.0"/>
    <numFmt numFmtId="178" formatCode="0.0"/>
    <numFmt numFmtId="179" formatCode="#,##0;[Red]#,##0"/>
    <numFmt numFmtId="180" formatCode="#,##0_ "/>
    <numFmt numFmtId="181" formatCode="0.00_ "/>
    <numFmt numFmtId="182" formatCode="0.00;&quot;△ &quot;0.0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中ゴシック体"/>
      <family val="3"/>
      <charset val="128"/>
    </font>
    <font>
      <sz val="8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2">
    <xf numFmtId="0" fontId="0" fillId="0" borderId="0" xfId="0"/>
    <xf numFmtId="0" fontId="6" fillId="0" borderId="0" xfId="6" applyFont="1"/>
    <xf numFmtId="0" fontId="4" fillId="0" borderId="0" xfId="6" applyFont="1"/>
    <xf numFmtId="0" fontId="7" fillId="0" borderId="0" xfId="6" applyFont="1"/>
    <xf numFmtId="0" fontId="1" fillId="0" borderId="0" xfId="6" applyFont="1"/>
    <xf numFmtId="0" fontId="4" fillId="0" borderId="1" xfId="6" applyFont="1" applyBorder="1"/>
    <xf numFmtId="0" fontId="4" fillId="0" borderId="2" xfId="6" applyFont="1" applyBorder="1"/>
    <xf numFmtId="0" fontId="4" fillId="0" borderId="3" xfId="6" applyFont="1" applyBorder="1"/>
    <xf numFmtId="0" fontId="4" fillId="0" borderId="0" xfId="6" applyFont="1" applyBorder="1"/>
    <xf numFmtId="0" fontId="5" fillId="0" borderId="1" xfId="6" applyFont="1" applyBorder="1" applyAlignment="1">
      <alignment horizontal="center"/>
    </xf>
    <xf numFmtId="0" fontId="5" fillId="0" borderId="2" xfId="6" applyFont="1" applyBorder="1" applyAlignment="1">
      <alignment horizontal="center"/>
    </xf>
    <xf numFmtId="0" fontId="5" fillId="0" borderId="3" xfId="6" applyFont="1" applyBorder="1"/>
    <xf numFmtId="0" fontId="4" fillId="0" borderId="3" xfId="6" applyFont="1" applyBorder="1" applyAlignment="1">
      <alignment horizontal="center"/>
    </xf>
    <xf numFmtId="0" fontId="5" fillId="0" borderId="4" xfId="6" applyFont="1" applyBorder="1" applyAlignment="1">
      <alignment horizontal="centerContinuous"/>
    </xf>
    <xf numFmtId="0" fontId="4" fillId="0" borderId="4" xfId="6" applyFont="1" applyBorder="1" applyAlignment="1">
      <alignment horizontal="centerContinuous"/>
    </xf>
    <xf numFmtId="0" fontId="4" fillId="0" borderId="5" xfId="6" applyFont="1" applyBorder="1" applyAlignment="1">
      <alignment horizontal="centerContinuous"/>
    </xf>
    <xf numFmtId="0" fontId="5" fillId="0" borderId="3" xfId="6" applyFont="1" applyBorder="1" applyAlignment="1">
      <alignment horizontal="center"/>
    </xf>
    <xf numFmtId="0" fontId="4" fillId="0" borderId="0" xfId="6" applyFont="1" applyBorder="1" applyAlignment="1">
      <alignment horizontal="center"/>
    </xf>
    <xf numFmtId="49" fontId="4" fillId="0" borderId="0" xfId="6" applyNumberFormat="1" applyFont="1"/>
    <xf numFmtId="0" fontId="4" fillId="0" borderId="6" xfId="6" applyFont="1" applyBorder="1"/>
    <xf numFmtId="3" fontId="4" fillId="0" borderId="0" xfId="6" applyNumberFormat="1" applyFont="1" applyBorder="1"/>
    <xf numFmtId="3" fontId="4" fillId="0" borderId="7" xfId="6" applyNumberFormat="1" applyFont="1" applyBorder="1"/>
    <xf numFmtId="179" fontId="4" fillId="0" borderId="0" xfId="6" applyNumberFormat="1" applyFont="1"/>
    <xf numFmtId="3" fontId="4" fillId="0" borderId="0" xfId="6" applyNumberFormat="1" applyFont="1"/>
    <xf numFmtId="0" fontId="5" fillId="0" borderId="6" xfId="6" applyFont="1" applyBorder="1" applyAlignment="1">
      <alignment horizontal="center"/>
    </xf>
    <xf numFmtId="0" fontId="5" fillId="0" borderId="0" xfId="6" applyFont="1" applyBorder="1" applyAlignment="1">
      <alignment horizontal="center"/>
    </xf>
    <xf numFmtId="0" fontId="5" fillId="0" borderId="7" xfId="6" applyFont="1" applyBorder="1"/>
    <xf numFmtId="0" fontId="4" fillId="0" borderId="7" xfId="6" applyFont="1" applyBorder="1" applyAlignment="1">
      <alignment horizontal="center"/>
    </xf>
    <xf numFmtId="0" fontId="5" fillId="0" borderId="8" xfId="6" applyFont="1" applyBorder="1" applyAlignment="1">
      <alignment horizontal="center"/>
    </xf>
    <xf numFmtId="0" fontId="8" fillId="0" borderId="8" xfId="6" applyFont="1" applyBorder="1" applyAlignment="1">
      <alignment horizontal="center"/>
    </xf>
    <xf numFmtId="0" fontId="5" fillId="0" borderId="7" xfId="6" applyFont="1" applyBorder="1" applyAlignment="1">
      <alignment horizontal="center"/>
    </xf>
    <xf numFmtId="0" fontId="5" fillId="0" borderId="9" xfId="6" applyFont="1" applyBorder="1"/>
    <xf numFmtId="0" fontId="5" fillId="0" borderId="10" xfId="6" applyFont="1" applyBorder="1"/>
    <xf numFmtId="0" fontId="5" fillId="0" borderId="11" xfId="6" applyFont="1" applyBorder="1"/>
    <xf numFmtId="0" fontId="4" fillId="0" borderId="11" xfId="6" applyFont="1" applyBorder="1"/>
    <xf numFmtId="0" fontId="4" fillId="0" borderId="12" xfId="6" applyFont="1" applyBorder="1" applyAlignment="1">
      <alignment horizontal="center"/>
    </xf>
    <xf numFmtId="0" fontId="4" fillId="0" borderId="11" xfId="6" applyFont="1" applyBorder="1" applyAlignment="1">
      <alignment horizontal="center"/>
    </xf>
    <xf numFmtId="0" fontId="4" fillId="0" borderId="12" xfId="6" applyFont="1" applyBorder="1"/>
    <xf numFmtId="0" fontId="5" fillId="0" borderId="1" xfId="6" applyFont="1" applyBorder="1" applyAlignment="1"/>
    <xf numFmtId="0" fontId="5" fillId="0" borderId="13" xfId="2" applyFont="1" applyBorder="1" applyAlignment="1"/>
    <xf numFmtId="0" fontId="5" fillId="0" borderId="14" xfId="6" applyFont="1" applyBorder="1" applyAlignment="1">
      <alignment horizontal="center"/>
    </xf>
    <xf numFmtId="3" fontId="4" fillId="0" borderId="8" xfId="6" applyNumberFormat="1" applyFont="1" applyBorder="1"/>
    <xf numFmtId="178" fontId="4" fillId="0" borderId="8" xfId="6" applyNumberFormat="1" applyFont="1" applyBorder="1"/>
    <xf numFmtId="178" fontId="4" fillId="0" borderId="7" xfId="6" applyNumberFormat="1" applyFont="1" applyBorder="1"/>
    <xf numFmtId="178" fontId="4" fillId="0" borderId="0" xfId="6" applyNumberFormat="1" applyFont="1" applyBorder="1"/>
    <xf numFmtId="0" fontId="5" fillId="0" borderId="6" xfId="6" applyFont="1" applyBorder="1"/>
    <xf numFmtId="0" fontId="5" fillId="0" borderId="8" xfId="6" applyFont="1" applyBorder="1"/>
    <xf numFmtId="0" fontId="5" fillId="0" borderId="15" xfId="6" applyFont="1" applyBorder="1" applyAlignment="1">
      <alignment horizontal="center"/>
    </xf>
    <xf numFmtId="0" fontId="5" fillId="0" borderId="12" xfId="6" applyFont="1" applyBorder="1"/>
    <xf numFmtId="0" fontId="5" fillId="0" borderId="16" xfId="6" applyFont="1" applyBorder="1" applyAlignment="1">
      <alignment horizontal="center"/>
    </xf>
    <xf numFmtId="3" fontId="4" fillId="0" borderId="11" xfId="6" applyNumberFormat="1" applyFont="1" applyBorder="1"/>
    <xf numFmtId="3" fontId="4" fillId="0" borderId="12" xfId="6" applyNumberFormat="1" applyFont="1" applyBorder="1"/>
    <xf numFmtId="178" fontId="4" fillId="0" borderId="12" xfId="6" applyNumberFormat="1" applyFont="1" applyBorder="1"/>
    <xf numFmtId="178" fontId="4" fillId="0" borderId="11" xfId="6" applyNumberFormat="1" applyFont="1" applyBorder="1"/>
    <xf numFmtId="49" fontId="5" fillId="0" borderId="6" xfId="6" applyNumberFormat="1" applyFont="1" applyBorder="1"/>
    <xf numFmtId="49" fontId="5" fillId="0" borderId="8" xfId="6" applyNumberFormat="1" applyFont="1" applyBorder="1"/>
    <xf numFmtId="178" fontId="5" fillId="0" borderId="6" xfId="6" applyNumberFormat="1" applyFont="1" applyBorder="1"/>
    <xf numFmtId="178" fontId="5" fillId="0" borderId="8" xfId="6" applyNumberFormat="1" applyFont="1" applyBorder="1"/>
    <xf numFmtId="3" fontId="5" fillId="0" borderId="6" xfId="6" applyNumberFormat="1" applyFont="1" applyBorder="1"/>
    <xf numFmtId="3" fontId="5" fillId="0" borderId="8" xfId="6" applyNumberFormat="1" applyFont="1" applyBorder="1"/>
    <xf numFmtId="0" fontId="4" fillId="0" borderId="7" xfId="6" applyFont="1" applyBorder="1"/>
    <xf numFmtId="0" fontId="6" fillId="0" borderId="0" xfId="6" applyFont="1" applyAlignment="1">
      <alignment horizontal="centerContinuous"/>
    </xf>
    <xf numFmtId="0" fontId="4" fillId="0" borderId="0" xfId="6" applyFont="1" applyAlignment="1">
      <alignment horizontal="centerContinuous"/>
    </xf>
    <xf numFmtId="0" fontId="4" fillId="0" borderId="9" xfId="6" applyFont="1" applyBorder="1"/>
    <xf numFmtId="0" fontId="4" fillId="0" borderId="10" xfId="6" applyFont="1" applyBorder="1"/>
    <xf numFmtId="0" fontId="4" fillId="0" borderId="17" xfId="6" applyFont="1" applyBorder="1"/>
    <xf numFmtId="0" fontId="4" fillId="0" borderId="18" xfId="6" applyFont="1" applyBorder="1" applyAlignment="1">
      <alignment horizontal="center"/>
    </xf>
    <xf numFmtId="0" fontId="4" fillId="0" borderId="19" xfId="6" applyFont="1" applyBorder="1" applyAlignment="1">
      <alignment horizontal="center"/>
    </xf>
    <xf numFmtId="0" fontId="4" fillId="0" borderId="20" xfId="6" applyFont="1" applyBorder="1"/>
    <xf numFmtId="0" fontId="4" fillId="0" borderId="21" xfId="6" applyFont="1" applyBorder="1" applyAlignment="1">
      <alignment horizontal="center"/>
    </xf>
    <xf numFmtId="3" fontId="4" fillId="0" borderId="21" xfId="6" applyNumberFormat="1" applyFont="1" applyBorder="1"/>
    <xf numFmtId="3" fontId="4" fillId="0" borderId="22" xfId="6" applyNumberFormat="1" applyFont="1" applyBorder="1"/>
    <xf numFmtId="0" fontId="4" fillId="0" borderId="23" xfId="6" applyFont="1" applyBorder="1"/>
    <xf numFmtId="180" fontId="4" fillId="0" borderId="0" xfId="6" applyNumberFormat="1" applyFont="1"/>
    <xf numFmtId="181" fontId="4" fillId="0" borderId="0" xfId="6" applyNumberFormat="1" applyFont="1"/>
    <xf numFmtId="0" fontId="4" fillId="0" borderId="23" xfId="6" applyFont="1" applyBorder="1" applyAlignment="1">
      <alignment horizontal="distributed" vertical="top"/>
    </xf>
    <xf numFmtId="0" fontId="4" fillId="0" borderId="24" xfId="6" applyFont="1" applyBorder="1"/>
    <xf numFmtId="0" fontId="5" fillId="0" borderId="3" xfId="3" applyFont="1" applyBorder="1"/>
    <xf numFmtId="0" fontId="5" fillId="0" borderId="25" xfId="3" applyFont="1" applyBorder="1" applyAlignment="1">
      <alignment horizontal="centerContinuous"/>
    </xf>
    <xf numFmtId="0" fontId="5" fillId="0" borderId="18" xfId="3" applyFont="1" applyBorder="1" applyAlignment="1">
      <alignment horizontal="centerContinuous"/>
    </xf>
    <xf numFmtId="0" fontId="9" fillId="0" borderId="0" xfId="2" applyFont="1"/>
    <xf numFmtId="0" fontId="5" fillId="0" borderId="2" xfId="3" applyFont="1" applyBorder="1"/>
    <xf numFmtId="0" fontId="4" fillId="0" borderId="0" xfId="3" applyFont="1"/>
    <xf numFmtId="0" fontId="5" fillId="0" borderId="7" xfId="3" applyFont="1" applyBorder="1" applyAlignment="1">
      <alignment horizontal="center"/>
    </xf>
    <xf numFmtId="0" fontId="5" fillId="0" borderId="10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0" fontId="5" fillId="0" borderId="0" xfId="3" applyFont="1" applyAlignment="1">
      <alignment horizontal="right"/>
    </xf>
    <xf numFmtId="0" fontId="5" fillId="0" borderId="0" xfId="3" applyFont="1" applyAlignment="1">
      <alignment horizontal="centerContinuous"/>
    </xf>
    <xf numFmtId="0" fontId="5" fillId="0" borderId="7" xfId="3" applyFont="1" applyBorder="1"/>
    <xf numFmtId="57" fontId="5" fillId="0" borderId="7" xfId="3" applyNumberFormat="1" applyFont="1" applyBorder="1" applyAlignment="1">
      <alignment horizontal="center"/>
    </xf>
    <xf numFmtId="0" fontId="5" fillId="0" borderId="0" xfId="3" applyFont="1"/>
    <xf numFmtId="0" fontId="5" fillId="0" borderId="11" xfId="3" applyFont="1" applyBorder="1"/>
    <xf numFmtId="0" fontId="5" fillId="0" borderId="11" xfId="3" applyFont="1" applyBorder="1" applyAlignment="1">
      <alignment horizontal="center"/>
    </xf>
    <xf numFmtId="0" fontId="5" fillId="0" borderId="11" xfId="3" applyFont="1" applyBorder="1" applyAlignment="1">
      <alignment horizontal="right"/>
    </xf>
    <xf numFmtId="0" fontId="5" fillId="0" borderId="10" xfId="3" applyFont="1" applyBorder="1"/>
    <xf numFmtId="176" fontId="5" fillId="0" borderId="0" xfId="3" applyNumberFormat="1" applyFont="1"/>
    <xf numFmtId="178" fontId="5" fillId="0" borderId="0" xfId="3" applyNumberFormat="1" applyFont="1"/>
    <xf numFmtId="178" fontId="5" fillId="0" borderId="7" xfId="3" applyNumberFormat="1" applyFont="1" applyBorder="1"/>
    <xf numFmtId="0" fontId="5" fillId="0" borderId="21" xfId="3" applyFont="1" applyBorder="1"/>
    <xf numFmtId="176" fontId="5" fillId="0" borderId="26" xfId="3" applyNumberFormat="1" applyFont="1" applyBorder="1"/>
    <xf numFmtId="178" fontId="5" fillId="0" borderId="26" xfId="3" applyNumberFormat="1" applyFont="1" applyBorder="1"/>
    <xf numFmtId="178" fontId="5" fillId="0" borderId="21" xfId="3" applyNumberFormat="1" applyFont="1" applyBorder="1"/>
    <xf numFmtId="0" fontId="5" fillId="0" borderId="26" xfId="3" applyFont="1" applyBorder="1"/>
    <xf numFmtId="178" fontId="5" fillId="0" borderId="0" xfId="3" applyNumberFormat="1" applyFont="1" applyBorder="1"/>
    <xf numFmtId="0" fontId="5" fillId="0" borderId="0" xfId="3" applyFont="1" applyBorder="1"/>
    <xf numFmtId="176" fontId="5" fillId="0" borderId="10" xfId="3" applyNumberFormat="1" applyFont="1" applyBorder="1"/>
    <xf numFmtId="178" fontId="5" fillId="0" borderId="10" xfId="3" applyNumberFormat="1" applyFont="1" applyBorder="1"/>
    <xf numFmtId="178" fontId="5" fillId="0" borderId="11" xfId="3" applyNumberFormat="1" applyFont="1" applyBorder="1"/>
    <xf numFmtId="0" fontId="10" fillId="0" borderId="0" xfId="5" applyFont="1"/>
    <xf numFmtId="0" fontId="3" fillId="0" borderId="0" xfId="5"/>
    <xf numFmtId="0" fontId="3" fillId="0" borderId="27" xfId="5" applyFont="1" applyBorder="1"/>
    <xf numFmtId="0" fontId="3" fillId="0" borderId="18" xfId="5" applyFont="1" applyBorder="1" applyAlignment="1">
      <alignment horizontal="center"/>
    </xf>
    <xf numFmtId="0" fontId="3" fillId="0" borderId="19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28" xfId="5" applyFont="1" applyBorder="1"/>
    <xf numFmtId="0" fontId="3" fillId="0" borderId="7" xfId="5" applyFont="1" applyBorder="1" applyAlignment="1">
      <alignment horizontal="center"/>
    </xf>
    <xf numFmtId="3" fontId="3" fillId="0" borderId="8" xfId="5" applyNumberFormat="1" applyFont="1" applyBorder="1"/>
    <xf numFmtId="3" fontId="3" fillId="0" borderId="7" xfId="5" applyNumberFormat="1" applyFont="1" applyBorder="1"/>
    <xf numFmtId="3" fontId="3" fillId="0" borderId="0" xfId="5" applyNumberFormat="1" applyFont="1" applyBorder="1"/>
    <xf numFmtId="0" fontId="3" fillId="0" borderId="7" xfId="5" applyFont="1" applyBorder="1" applyAlignment="1">
      <alignment horizontal="right"/>
    </xf>
    <xf numFmtId="0" fontId="3" fillId="0" borderId="29" xfId="5" applyFont="1" applyBorder="1"/>
    <xf numFmtId="0" fontId="3" fillId="0" borderId="11" xfId="5" applyFont="1" applyBorder="1" applyAlignment="1">
      <alignment horizontal="right"/>
    </xf>
    <xf numFmtId="3" fontId="3" fillId="0" borderId="12" xfId="5" applyNumberFormat="1" applyFont="1" applyBorder="1"/>
    <xf numFmtId="3" fontId="3" fillId="0" borderId="11" xfId="5" applyNumberFormat="1" applyFont="1" applyBorder="1"/>
    <xf numFmtId="0" fontId="3" fillId="0" borderId="7" xfId="5" applyFont="1" applyBorder="1"/>
    <xf numFmtId="0" fontId="3" fillId="0" borderId="21" xfId="5" applyFont="1" applyBorder="1" applyAlignment="1">
      <alignment horizontal="right"/>
    </xf>
    <xf numFmtId="3" fontId="3" fillId="0" borderId="22" xfId="5" applyNumberFormat="1" applyFont="1" applyBorder="1"/>
    <xf numFmtId="3" fontId="3" fillId="0" borderId="21" xfId="5" applyNumberFormat="1" applyFont="1" applyBorder="1"/>
    <xf numFmtId="176" fontId="3" fillId="0" borderId="8" xfId="5" applyNumberFormat="1" applyFont="1" applyBorder="1"/>
    <xf numFmtId="176" fontId="3" fillId="0" borderId="7" xfId="5" applyNumberFormat="1" applyFont="1" applyBorder="1"/>
    <xf numFmtId="176" fontId="3" fillId="0" borderId="0" xfId="5" applyNumberFormat="1" applyFont="1" applyBorder="1"/>
    <xf numFmtId="176" fontId="3" fillId="0" borderId="12" xfId="5" applyNumberFormat="1" applyFont="1" applyBorder="1"/>
    <xf numFmtId="176" fontId="3" fillId="0" borderId="11" xfId="5" applyNumberFormat="1" applyFont="1" applyBorder="1"/>
    <xf numFmtId="0" fontId="3" fillId="0" borderId="0" xfId="5" applyFont="1"/>
    <xf numFmtId="0" fontId="3" fillId="0" borderId="27" xfId="5" applyBorder="1" applyAlignment="1">
      <alignment horizontal="center" vertical="center" wrapText="1"/>
    </xf>
    <xf numFmtId="0" fontId="3" fillId="0" borderId="18" xfId="5" applyBorder="1" applyAlignment="1">
      <alignment horizontal="center" vertical="center" wrapText="1"/>
    </xf>
    <xf numFmtId="0" fontId="3" fillId="0" borderId="19" xfId="5" applyBorder="1" applyAlignment="1">
      <alignment horizontal="center" vertical="center" wrapText="1"/>
    </xf>
    <xf numFmtId="0" fontId="11" fillId="0" borderId="19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28" xfId="5" applyBorder="1"/>
    <xf numFmtId="0" fontId="3" fillId="0" borderId="7" xfId="5" applyBorder="1" applyAlignment="1">
      <alignment horizontal="center"/>
    </xf>
    <xf numFmtId="3" fontId="3" fillId="0" borderId="8" xfId="5" applyNumberFormat="1" applyBorder="1"/>
    <xf numFmtId="3" fontId="3" fillId="0" borderId="7" xfId="5" applyNumberFormat="1" applyBorder="1"/>
    <xf numFmtId="3" fontId="3" fillId="0" borderId="0" xfId="5" applyNumberFormat="1" applyBorder="1"/>
    <xf numFmtId="0" fontId="3" fillId="0" borderId="7" xfId="5" applyBorder="1" applyAlignment="1">
      <alignment horizontal="right"/>
    </xf>
    <xf numFmtId="0" fontId="3" fillId="0" borderId="29" xfId="5" applyBorder="1"/>
    <xf numFmtId="0" fontId="3" fillId="0" borderId="11" xfId="5" applyBorder="1" applyAlignment="1">
      <alignment horizontal="right"/>
    </xf>
    <xf numFmtId="3" fontId="3" fillId="0" borderId="12" xfId="5" applyNumberFormat="1" applyBorder="1"/>
    <xf numFmtId="3" fontId="3" fillId="0" borderId="11" xfId="5" applyNumberFormat="1" applyBorder="1"/>
    <xf numFmtId="0" fontId="3" fillId="0" borderId="7" xfId="5" applyBorder="1"/>
    <xf numFmtId="0" fontId="3" fillId="0" borderId="21" xfId="5" applyBorder="1" applyAlignment="1">
      <alignment horizontal="right"/>
    </xf>
    <xf numFmtId="3" fontId="3" fillId="0" borderId="22" xfId="5" applyNumberFormat="1" applyBorder="1"/>
    <xf numFmtId="3" fontId="3" fillId="0" borderId="21" xfId="5" applyNumberFormat="1" applyBorder="1"/>
    <xf numFmtId="176" fontId="3" fillId="0" borderId="8" xfId="5" applyNumberFormat="1" applyBorder="1"/>
    <xf numFmtId="176" fontId="3" fillId="0" borderId="7" xfId="5" applyNumberFormat="1" applyBorder="1"/>
    <xf numFmtId="176" fontId="3" fillId="0" borderId="0" xfId="5" applyNumberFormat="1" applyBorder="1"/>
    <xf numFmtId="176" fontId="3" fillId="0" borderId="12" xfId="5" applyNumberFormat="1" applyBorder="1"/>
    <xf numFmtId="176" fontId="3" fillId="0" borderId="11" xfId="5" applyNumberFormat="1" applyBorder="1"/>
    <xf numFmtId="0" fontId="12" fillId="0" borderId="0" xfId="5" applyFont="1"/>
    <xf numFmtId="0" fontId="3" fillId="0" borderId="0" xfId="5" applyAlignment="1">
      <alignment horizontal="left"/>
    </xf>
    <xf numFmtId="0" fontId="3" fillId="0" borderId="0" xfId="5" applyFont="1" applyAlignment="1">
      <alignment horizontal="left"/>
    </xf>
    <xf numFmtId="179" fontId="3" fillId="0" borderId="0" xfId="5" applyNumberFormat="1"/>
    <xf numFmtId="0" fontId="13" fillId="0" borderId="0" xfId="2" applyFont="1"/>
    <xf numFmtId="0" fontId="2" fillId="0" borderId="0" xfId="2"/>
    <xf numFmtId="0" fontId="7" fillId="0" borderId="0" xfId="4" applyFont="1" applyAlignment="1"/>
    <xf numFmtId="0" fontId="4" fillId="0" borderId="0" xfId="4" applyFont="1" applyAlignment="1">
      <alignment horizontal="centerContinuous"/>
    </xf>
    <xf numFmtId="0" fontId="4" fillId="0" borderId="10" xfId="4" applyFont="1" applyBorder="1" applyAlignment="1">
      <alignment horizontal="centerContinuous"/>
    </xf>
    <xf numFmtId="176" fontId="4" fillId="0" borderId="0" xfId="4" applyNumberFormat="1" applyFont="1" applyAlignment="1">
      <alignment horizontal="centerContinuous"/>
    </xf>
    <xf numFmtId="0" fontId="4" fillId="0" borderId="0" xfId="4" applyFont="1"/>
    <xf numFmtId="0" fontId="7" fillId="0" borderId="0" xfId="4" applyFont="1"/>
    <xf numFmtId="0" fontId="1" fillId="0" borderId="17" xfId="4" applyFont="1" applyBorder="1"/>
    <xf numFmtId="0" fontId="1" fillId="0" borderId="2" xfId="4" applyFont="1" applyBorder="1"/>
    <xf numFmtId="0" fontId="1" fillId="0" borderId="3" xfId="4" applyFont="1" applyBorder="1"/>
    <xf numFmtId="0" fontId="1" fillId="0" borderId="4" xfId="4" applyFont="1" applyBorder="1" applyAlignment="1">
      <alignment horizontal="centerContinuous"/>
    </xf>
    <xf numFmtId="0" fontId="4" fillId="0" borderId="4" xfId="4" applyFont="1" applyBorder="1"/>
    <xf numFmtId="0" fontId="1" fillId="0" borderId="5" xfId="4" applyFont="1" applyBorder="1" applyAlignment="1">
      <alignment horizontal="centerContinuous"/>
    </xf>
    <xf numFmtId="0" fontId="4" fillId="0" borderId="30" xfId="4" applyFont="1" applyBorder="1"/>
    <xf numFmtId="0" fontId="1" fillId="0" borderId="23" xfId="4" applyFont="1" applyBorder="1" applyAlignment="1">
      <alignment horizontal="center"/>
    </xf>
    <xf numFmtId="0" fontId="1" fillId="0" borderId="0" xfId="4" applyFont="1" applyBorder="1" applyAlignment="1">
      <alignment horizontal="centerContinuous"/>
    </xf>
    <xf numFmtId="0" fontId="1" fillId="0" borderId="7" xfId="4" applyFont="1" applyBorder="1" applyAlignment="1">
      <alignment horizontal="left"/>
    </xf>
    <xf numFmtId="0" fontId="1" fillId="0" borderId="26" xfId="4" applyFont="1" applyBorder="1" applyAlignment="1">
      <alignment horizontal="centerContinuous"/>
    </xf>
    <xf numFmtId="0" fontId="1" fillId="0" borderId="26" xfId="4" applyFont="1" applyBorder="1" applyAlignment="1">
      <alignment horizontal="left"/>
    </xf>
    <xf numFmtId="0" fontId="1" fillId="0" borderId="31" xfId="4" applyFont="1" applyBorder="1" applyAlignment="1">
      <alignment horizontal="centerContinuous"/>
    </xf>
    <xf numFmtId="0" fontId="1" fillId="0" borderId="32" xfId="4" applyFont="1" applyBorder="1" applyAlignment="1">
      <alignment horizontal="centerContinuous"/>
    </xf>
    <xf numFmtId="0" fontId="1" fillId="0" borderId="22" xfId="4" applyFont="1" applyBorder="1" applyAlignment="1">
      <alignment horizontal="centerContinuous"/>
    </xf>
    <xf numFmtId="0" fontId="1" fillId="0" borderId="33" xfId="4" applyFont="1" applyBorder="1" applyAlignment="1">
      <alignment horizontal="centerContinuous"/>
    </xf>
    <xf numFmtId="0" fontId="9" fillId="0" borderId="7" xfId="2" applyFont="1" applyBorder="1" applyAlignment="1"/>
    <xf numFmtId="0" fontId="4" fillId="0" borderId="34" xfId="4" applyFont="1" applyBorder="1"/>
    <xf numFmtId="0" fontId="4" fillId="0" borderId="35" xfId="4" applyFont="1" applyBorder="1"/>
    <xf numFmtId="0" fontId="4" fillId="0" borderId="36" xfId="4" applyFont="1" applyBorder="1"/>
    <xf numFmtId="0" fontId="4" fillId="0" borderId="37" xfId="4" applyFont="1" applyBorder="1"/>
    <xf numFmtId="0" fontId="1" fillId="0" borderId="7" xfId="4" applyFont="1" applyBorder="1" applyAlignment="1">
      <alignment horizontal="centerContinuous"/>
    </xf>
    <xf numFmtId="0" fontId="1" fillId="0" borderId="8" xfId="4" applyFont="1" applyBorder="1" applyAlignment="1">
      <alignment horizontal="center"/>
    </xf>
    <xf numFmtId="0" fontId="9" fillId="0" borderId="8" xfId="2" applyFont="1" applyBorder="1" applyAlignment="1"/>
    <xf numFmtId="0" fontId="1" fillId="0" borderId="7" xfId="4" applyFont="1" applyBorder="1"/>
    <xf numFmtId="0" fontId="4" fillId="0" borderId="0" xfId="4" applyFont="1" applyBorder="1"/>
    <xf numFmtId="0" fontId="4" fillId="0" borderId="38" xfId="4" applyFont="1" applyBorder="1"/>
    <xf numFmtId="0" fontId="1" fillId="0" borderId="24" xfId="4" applyFont="1" applyBorder="1"/>
    <xf numFmtId="0" fontId="1" fillId="0" borderId="10" xfId="4" applyFont="1" applyBorder="1"/>
    <xf numFmtId="0" fontId="1" fillId="0" borderId="11" xfId="4" applyFont="1" applyBorder="1"/>
    <xf numFmtId="0" fontId="1" fillId="0" borderId="12" xfId="4" applyFont="1" applyBorder="1"/>
    <xf numFmtId="0" fontId="4" fillId="0" borderId="39" xfId="4" applyFont="1" applyBorder="1"/>
    <xf numFmtId="0" fontId="1" fillId="0" borderId="12" xfId="4" applyFont="1" applyBorder="1" applyAlignment="1">
      <alignment horizontal="left"/>
    </xf>
    <xf numFmtId="0" fontId="1" fillId="0" borderId="12" xfId="4" applyFont="1" applyBorder="1" applyAlignment="1">
      <alignment horizontal="center"/>
    </xf>
    <xf numFmtId="176" fontId="1" fillId="0" borderId="23" xfId="4" applyNumberFormat="1" applyFont="1" applyBorder="1"/>
    <xf numFmtId="176" fontId="4" fillId="0" borderId="28" xfId="4" applyNumberFormat="1" applyFont="1" applyBorder="1" applyAlignment="1">
      <alignment horizontal="left"/>
    </xf>
    <xf numFmtId="176" fontId="1" fillId="0" borderId="7" xfId="4" applyNumberFormat="1" applyFont="1" applyBorder="1"/>
    <xf numFmtId="176" fontId="1" fillId="0" borderId="28" xfId="4" applyNumberFormat="1" applyFont="1" applyBorder="1"/>
    <xf numFmtId="176" fontId="1" fillId="0" borderId="8" xfId="4" applyNumberFormat="1" applyFont="1" applyBorder="1"/>
    <xf numFmtId="176" fontId="1" fillId="0" borderId="33" xfId="4" applyNumberFormat="1" applyFont="1" applyBorder="1" applyAlignment="1"/>
    <xf numFmtId="176" fontId="4" fillId="0" borderId="28" xfId="4" applyNumberFormat="1" applyFont="1" applyBorder="1" applyAlignment="1">
      <alignment horizontal="center"/>
    </xf>
    <xf numFmtId="176" fontId="1" fillId="0" borderId="24" xfId="4" applyNumberFormat="1" applyFont="1" applyBorder="1"/>
    <xf numFmtId="176" fontId="4" fillId="0" borderId="29" xfId="4" applyNumberFormat="1" applyFont="1" applyBorder="1" applyAlignment="1">
      <alignment horizontal="center"/>
    </xf>
    <xf numFmtId="176" fontId="1" fillId="0" borderId="11" xfId="4" applyNumberFormat="1" applyFont="1" applyBorder="1"/>
    <xf numFmtId="176" fontId="1" fillId="0" borderId="29" xfId="4" applyNumberFormat="1" applyFont="1" applyBorder="1"/>
    <xf numFmtId="176" fontId="1" fillId="0" borderId="12" xfId="4" applyNumberFormat="1" applyFont="1" applyBorder="1"/>
    <xf numFmtId="176" fontId="1" fillId="0" borderId="39" xfId="4" applyNumberFormat="1" applyFont="1" applyBorder="1" applyAlignment="1"/>
    <xf numFmtId="0" fontId="9" fillId="0" borderId="11" xfId="2" applyFont="1" applyBorder="1" applyAlignment="1"/>
    <xf numFmtId="0" fontId="6" fillId="0" borderId="0" xfId="4" applyFont="1"/>
    <xf numFmtId="0" fontId="4" fillId="0" borderId="1" xfId="4" applyFont="1" applyBorder="1"/>
    <xf numFmtId="0" fontId="4" fillId="0" borderId="3" xfId="4" applyFont="1" applyBorder="1" applyAlignment="1">
      <alignment horizontal="center"/>
    </xf>
    <xf numFmtId="0" fontId="4" fillId="0" borderId="4" xfId="4" applyFont="1" applyBorder="1" applyAlignment="1">
      <alignment horizontal="centerContinuous"/>
    </xf>
    <xf numFmtId="0" fontId="4" fillId="0" borderId="5" xfId="4" applyFont="1" applyBorder="1"/>
    <xf numFmtId="0" fontId="4" fillId="0" borderId="6" xfId="4" applyFont="1" applyBorder="1" applyAlignment="1">
      <alignment horizontal="center"/>
    </xf>
    <xf numFmtId="0" fontId="4" fillId="0" borderId="7" xfId="4" applyFont="1" applyBorder="1" applyAlignment="1">
      <alignment horizontal="left"/>
    </xf>
    <xf numFmtId="0" fontId="4" fillId="0" borderId="8" xfId="4" applyFont="1" applyBorder="1" applyAlignment="1">
      <alignment horizontal="center"/>
    </xf>
    <xf numFmtId="0" fontId="4" fillId="0" borderId="26" xfId="4" applyFont="1" applyBorder="1" applyAlignment="1">
      <alignment horizontal="centerContinuous"/>
    </xf>
    <xf numFmtId="0" fontId="4" fillId="0" borderId="22" xfId="4" applyFont="1" applyBorder="1" applyAlignment="1">
      <alignment horizontal="centerContinuous"/>
    </xf>
    <xf numFmtId="0" fontId="4" fillId="0" borderId="0" xfId="4" applyFont="1" applyBorder="1" applyAlignment="1">
      <alignment horizontal="centerContinuous"/>
    </xf>
    <xf numFmtId="0" fontId="4" fillId="0" borderId="7" xfId="4" applyFont="1" applyBorder="1" applyAlignment="1">
      <alignment horizontal="centerContinuous"/>
    </xf>
    <xf numFmtId="0" fontId="4" fillId="0" borderId="6" xfId="4" applyFont="1" applyBorder="1"/>
    <xf numFmtId="0" fontId="4" fillId="0" borderId="8" xfId="4" applyFont="1" applyBorder="1"/>
    <xf numFmtId="0" fontId="4" fillId="0" borderId="8" xfId="4" applyFont="1" applyBorder="1" applyAlignment="1">
      <alignment horizontal="centerContinuous"/>
    </xf>
    <xf numFmtId="0" fontId="4" fillId="0" borderId="7" xfId="4" applyFont="1" applyBorder="1"/>
    <xf numFmtId="0" fontId="4" fillId="0" borderId="9" xfId="4" applyFont="1" applyBorder="1"/>
    <xf numFmtId="0" fontId="4" fillId="0" borderId="11" xfId="4" applyFont="1" applyBorder="1"/>
    <xf numFmtId="0" fontId="4" fillId="0" borderId="12" xfId="4" applyFont="1" applyBorder="1"/>
    <xf numFmtId="0" fontId="4" fillId="0" borderId="10" xfId="4" applyFont="1" applyBorder="1"/>
    <xf numFmtId="0" fontId="4" fillId="0" borderId="12" xfId="4" applyFont="1" applyBorder="1" applyAlignment="1">
      <alignment horizontal="center"/>
    </xf>
    <xf numFmtId="0" fontId="14" fillId="0" borderId="23" xfId="4" applyFont="1" applyBorder="1" applyAlignment="1">
      <alignment horizontal="right"/>
    </xf>
    <xf numFmtId="176" fontId="4" fillId="0" borderId="6" xfId="4" applyNumberFormat="1" applyFont="1" applyBorder="1" applyAlignment="1"/>
    <xf numFmtId="38" fontId="9" fillId="0" borderId="7" xfId="1" applyFont="1" applyBorder="1" applyAlignment="1"/>
    <xf numFmtId="176" fontId="4" fillId="0" borderId="8" xfId="4" applyNumberFormat="1" applyFont="1" applyBorder="1"/>
    <xf numFmtId="176" fontId="4" fillId="0" borderId="0" xfId="4" applyNumberFormat="1" applyFont="1" applyBorder="1"/>
    <xf numFmtId="176" fontId="4" fillId="0" borderId="8" xfId="4" applyNumberFormat="1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14" fillId="0" borderId="23" xfId="4" quotePrefix="1" applyFont="1" applyBorder="1" applyAlignment="1">
      <alignment horizontal="right"/>
    </xf>
    <xf numFmtId="177" fontId="4" fillId="0" borderId="0" xfId="4" applyNumberFormat="1" applyFont="1" applyBorder="1"/>
    <xf numFmtId="57" fontId="4" fillId="0" borderId="0" xfId="4" applyNumberFormat="1" applyFont="1" applyBorder="1" applyAlignment="1">
      <alignment horizontal="center"/>
    </xf>
    <xf numFmtId="176" fontId="14" fillId="0" borderId="23" xfId="4" applyNumberFormat="1" applyFont="1" applyBorder="1" applyAlignment="1">
      <alignment horizontal="right"/>
    </xf>
    <xf numFmtId="0" fontId="4" fillId="0" borderId="40" xfId="4" applyFont="1" applyBorder="1"/>
    <xf numFmtId="0" fontId="4" fillId="0" borderId="41" xfId="4" applyFont="1" applyBorder="1"/>
    <xf numFmtId="176" fontId="14" fillId="0" borderId="23" xfId="4" quotePrefix="1" applyNumberFormat="1" applyFont="1" applyBorder="1" applyAlignment="1">
      <alignment horizontal="right"/>
    </xf>
    <xf numFmtId="0" fontId="14" fillId="0" borderId="42" xfId="4" quotePrefix="1" applyFont="1" applyBorder="1" applyAlignment="1">
      <alignment horizontal="right"/>
    </xf>
    <xf numFmtId="176" fontId="4" fillId="0" borderId="43" xfId="4" applyNumberFormat="1" applyFont="1" applyBorder="1" applyAlignment="1"/>
    <xf numFmtId="38" fontId="9" fillId="0" borderId="44" xfId="1" applyFont="1" applyBorder="1" applyAlignment="1"/>
    <xf numFmtId="176" fontId="4" fillId="0" borderId="45" xfId="4" applyNumberFormat="1" applyFont="1" applyBorder="1"/>
    <xf numFmtId="176" fontId="4" fillId="0" borderId="46" xfId="4" applyNumberFormat="1" applyFont="1" applyBorder="1"/>
    <xf numFmtId="0" fontId="4" fillId="0" borderId="46" xfId="4" applyFont="1" applyBorder="1"/>
    <xf numFmtId="0" fontId="4" fillId="0" borderId="44" xfId="4" applyFont="1" applyBorder="1"/>
    <xf numFmtId="57" fontId="14" fillId="0" borderId="23" xfId="4" applyNumberFormat="1" applyFont="1" applyBorder="1" applyAlignment="1">
      <alignment horizontal="right"/>
    </xf>
    <xf numFmtId="176" fontId="5" fillId="0" borderId="0" xfId="4" applyNumberFormat="1" applyFont="1" applyBorder="1"/>
    <xf numFmtId="182" fontId="4" fillId="0" borderId="0" xfId="4" applyNumberFormat="1" applyFont="1" applyBorder="1"/>
    <xf numFmtId="0" fontId="4" fillId="0" borderId="24" xfId="4" applyFont="1" applyBorder="1"/>
    <xf numFmtId="0" fontId="9" fillId="0" borderId="9" xfId="2" applyFont="1" applyBorder="1" applyAlignment="1"/>
    <xf numFmtId="176" fontId="4" fillId="0" borderId="12" xfId="4" applyNumberFormat="1" applyFont="1" applyBorder="1"/>
    <xf numFmtId="176" fontId="5" fillId="0" borderId="10" xfId="4" applyNumberFormat="1" applyFont="1" applyBorder="1" applyAlignment="1">
      <alignment vertical="center"/>
    </xf>
    <xf numFmtId="176" fontId="4" fillId="0" borderId="12" xfId="4" applyNumberFormat="1" applyFont="1" applyBorder="1" applyAlignment="1">
      <alignment vertical="center"/>
    </xf>
    <xf numFmtId="182" fontId="4" fillId="0" borderId="10" xfId="4" applyNumberFormat="1" applyFont="1" applyBorder="1" applyAlignment="1">
      <alignment vertical="center"/>
    </xf>
    <xf numFmtId="0" fontId="4" fillId="0" borderId="11" xfId="4" applyFont="1" applyBorder="1" applyAlignment="1">
      <alignment vertical="center"/>
    </xf>
    <xf numFmtId="0" fontId="5" fillId="0" borderId="0" xfId="4" applyFont="1"/>
    <xf numFmtId="57" fontId="4" fillId="0" borderId="0" xfId="4" applyNumberFormat="1" applyFont="1" applyBorder="1"/>
  </cellXfs>
  <cellStyles count="7">
    <cellStyle name="桁区切り" xfId="1" builtinId="6"/>
    <cellStyle name="標準" xfId="0" builtinId="0"/>
    <cellStyle name="標準_月報作成" xfId="2"/>
    <cellStyle name="標準_四半期統計表" xfId="3"/>
    <cellStyle name="標準_人口動態概況" xfId="4"/>
    <cellStyle name="標準_年齢・理由別移動者" xfId="5"/>
    <cellStyle name="標準_年齢別人口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111948284492661E-2"/>
          <c:y val="5.3333472222583916E-2"/>
          <c:w val="0.86713345930770547"/>
          <c:h val="0.8613355763947302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12.1</c:v>
                </c:pt>
                <c:pt idx="11">
                  <c:v>2</c:v>
                </c:pt>
                <c:pt idx="12">
                  <c:v>3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-5218</c:v>
                </c:pt>
                <c:pt idx="1">
                  <c:v>1129</c:v>
                </c:pt>
                <c:pt idx="2">
                  <c:v>386</c:v>
                </c:pt>
                <c:pt idx="3">
                  <c:v>223</c:v>
                </c:pt>
                <c:pt idx="4">
                  <c:v>297</c:v>
                </c:pt>
                <c:pt idx="5">
                  <c:v>1045</c:v>
                </c:pt>
                <c:pt idx="6">
                  <c:v>433</c:v>
                </c:pt>
                <c:pt idx="7">
                  <c:v>562</c:v>
                </c:pt>
                <c:pt idx="8">
                  <c:v>335</c:v>
                </c:pt>
                <c:pt idx="9">
                  <c:v>339</c:v>
                </c:pt>
                <c:pt idx="10">
                  <c:v>-69</c:v>
                </c:pt>
                <c:pt idx="11">
                  <c:v>-580</c:v>
                </c:pt>
                <c:pt idx="12">
                  <c:v>-5721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78-4250-8DF1-D4D78C61326A}"/>
            </c:ext>
          </c:extLst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12.1</c:v>
                </c:pt>
                <c:pt idx="11">
                  <c:v>2</c:v>
                </c:pt>
                <c:pt idx="12">
                  <c:v>3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-17</c:v>
                </c:pt>
                <c:pt idx="1">
                  <c:v>232</c:v>
                </c:pt>
                <c:pt idx="2">
                  <c:v>244</c:v>
                </c:pt>
                <c:pt idx="3">
                  <c:v>326</c:v>
                </c:pt>
                <c:pt idx="4">
                  <c:v>435</c:v>
                </c:pt>
                <c:pt idx="5">
                  <c:v>399</c:v>
                </c:pt>
                <c:pt idx="6">
                  <c:v>354</c:v>
                </c:pt>
                <c:pt idx="7">
                  <c:v>297</c:v>
                </c:pt>
                <c:pt idx="8">
                  <c:v>-22</c:v>
                </c:pt>
                <c:pt idx="9">
                  <c:v>72</c:v>
                </c:pt>
                <c:pt idx="10">
                  <c:v>-321</c:v>
                </c:pt>
                <c:pt idx="11">
                  <c:v>-309</c:v>
                </c:pt>
                <c:pt idx="12">
                  <c:v>-196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78-4250-8DF1-D4D78C61326A}"/>
            </c:ext>
          </c:extLst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11.3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12.1</c:v>
                </c:pt>
                <c:pt idx="11">
                  <c:v>2</c:v>
                </c:pt>
                <c:pt idx="12">
                  <c:v>3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-5201</c:v>
                </c:pt>
                <c:pt idx="1">
                  <c:v>897</c:v>
                </c:pt>
                <c:pt idx="2">
                  <c:v>142</c:v>
                </c:pt>
                <c:pt idx="3">
                  <c:v>-103</c:v>
                </c:pt>
                <c:pt idx="4">
                  <c:v>-138</c:v>
                </c:pt>
                <c:pt idx="5">
                  <c:v>646</c:v>
                </c:pt>
                <c:pt idx="6">
                  <c:v>79</c:v>
                </c:pt>
                <c:pt idx="7">
                  <c:v>265</c:v>
                </c:pt>
                <c:pt idx="8">
                  <c:v>357</c:v>
                </c:pt>
                <c:pt idx="9">
                  <c:v>267</c:v>
                </c:pt>
                <c:pt idx="10">
                  <c:v>252</c:v>
                </c:pt>
                <c:pt idx="11">
                  <c:v>-271</c:v>
                </c:pt>
                <c:pt idx="12">
                  <c:v>-5525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78-4250-8DF1-D4D78C613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580928"/>
        <c:axId val="33582464"/>
      </c:lineChart>
      <c:catAx>
        <c:axId val="33580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3582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82464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358092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118922857656022"/>
          <c:y val="0.54400141667035595"/>
          <c:w val="0.17902110127642953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29697600577354"/>
          <c:y val="0.31937213597755437"/>
          <c:w val="0.71703392888522821"/>
          <c:h val="0.578534770910159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587</c:v>
                </c:pt>
                <c:pt idx="1">
                  <c:v>1349</c:v>
                </c:pt>
                <c:pt idx="2">
                  <c:v>269</c:v>
                </c:pt>
                <c:pt idx="3">
                  <c:v>667</c:v>
                </c:pt>
                <c:pt idx="4">
                  <c:v>115</c:v>
                </c:pt>
                <c:pt idx="5">
                  <c:v>28</c:v>
                </c:pt>
                <c:pt idx="6">
                  <c:v>140</c:v>
                </c:pt>
                <c:pt idx="7">
                  <c:v>151</c:v>
                </c:pt>
                <c:pt idx="8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DA-4C5B-B0A3-60E3B4773B97}"/>
            </c:ext>
          </c:extLst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-1774</c:v>
                </c:pt>
                <c:pt idx="1">
                  <c:v>-2317</c:v>
                </c:pt>
                <c:pt idx="2">
                  <c:v>-254</c:v>
                </c:pt>
                <c:pt idx="3">
                  <c:v>-1530</c:v>
                </c:pt>
                <c:pt idx="4">
                  <c:v>-61</c:v>
                </c:pt>
                <c:pt idx="5">
                  <c:v>-22</c:v>
                </c:pt>
                <c:pt idx="6">
                  <c:v>-141</c:v>
                </c:pt>
                <c:pt idx="7">
                  <c:v>-81</c:v>
                </c:pt>
                <c:pt idx="8">
                  <c:v>-455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DA-4C5B-B0A3-60E3B4773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3023488"/>
        <c:axId val="33025024"/>
      </c:barChart>
      <c:catAx>
        <c:axId val="33023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302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025024"/>
        <c:scaling>
          <c:orientation val="minMax"/>
          <c:max val="2400"/>
          <c:min val="-2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3023488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05059173494202"/>
          <c:y val="0.31770914130946176"/>
          <c:w val="0.73463787349133847"/>
          <c:h val="0.55468891064684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403</c:v>
                </c:pt>
                <c:pt idx="1">
                  <c:v>978</c:v>
                </c:pt>
                <c:pt idx="2">
                  <c:v>154</c:v>
                </c:pt>
                <c:pt idx="3">
                  <c:v>490</c:v>
                </c:pt>
                <c:pt idx="4">
                  <c:v>89</c:v>
                </c:pt>
                <c:pt idx="5">
                  <c:v>140</c:v>
                </c:pt>
                <c:pt idx="6">
                  <c:v>143</c:v>
                </c:pt>
                <c:pt idx="7">
                  <c:v>214</c:v>
                </c:pt>
                <c:pt idx="8">
                  <c:v>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F-44AF-8E71-074DE12FC55A}"/>
            </c:ext>
          </c:extLst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-1402</c:v>
                </c:pt>
                <c:pt idx="1">
                  <c:v>-1558</c:v>
                </c:pt>
                <c:pt idx="2">
                  <c:v>-197</c:v>
                </c:pt>
                <c:pt idx="3">
                  <c:v>-1279</c:v>
                </c:pt>
                <c:pt idx="4">
                  <c:v>-57</c:v>
                </c:pt>
                <c:pt idx="5">
                  <c:v>-156</c:v>
                </c:pt>
                <c:pt idx="6">
                  <c:v>-147</c:v>
                </c:pt>
                <c:pt idx="7">
                  <c:v>-124</c:v>
                </c:pt>
                <c:pt idx="8">
                  <c:v>-545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9F-44AF-8E71-074DE12FC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2791936"/>
        <c:axId val="32806016"/>
      </c:barChart>
      <c:catAx>
        <c:axId val="32791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2806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806016"/>
        <c:scaling>
          <c:orientation val="minMax"/>
          <c:max val="2400"/>
          <c:min val="-2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2791936"/>
        <c:crosses val="autoZero"/>
        <c:crossBetween val="between"/>
        <c:majorUnit val="5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047683837087"/>
          <c:y val="3.7037132722420436E-2"/>
          <c:w val="0.73958521419579615"/>
          <c:h val="0.87830914741739885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年齢別人口!$S$4:$S$21</c:f>
              <c:strCache>
                <c:ptCount val="18"/>
                <c:pt idx="0">
                  <c:v>0～4</c:v>
                </c:pt>
                <c:pt idx="1">
                  <c:v>5～9　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85歳以上</c:v>
                </c:pt>
              </c:strCache>
            </c:strRef>
          </c:cat>
          <c:val>
            <c:numRef>
              <c:f>年齢別人口!$T$4:$T$21</c:f>
              <c:numCache>
                <c:formatCode>#,##0;[Red]#,##0</c:formatCode>
                <c:ptCount val="18"/>
                <c:pt idx="0">
                  <c:v>-53385</c:v>
                </c:pt>
                <c:pt idx="1">
                  <c:v>-57731</c:v>
                </c:pt>
                <c:pt idx="2">
                  <c:v>-66012</c:v>
                </c:pt>
                <c:pt idx="3">
                  <c:v>-69819</c:v>
                </c:pt>
                <c:pt idx="4">
                  <c:v>-63013</c:v>
                </c:pt>
                <c:pt idx="5">
                  <c:v>-66906</c:v>
                </c:pt>
                <c:pt idx="6">
                  <c:v>-61033</c:v>
                </c:pt>
                <c:pt idx="7">
                  <c:v>-65878</c:v>
                </c:pt>
                <c:pt idx="8">
                  <c:v>-72684</c:v>
                </c:pt>
                <c:pt idx="9">
                  <c:v>-84682</c:v>
                </c:pt>
                <c:pt idx="10">
                  <c:v>-79673</c:v>
                </c:pt>
                <c:pt idx="11">
                  <c:v>-64750</c:v>
                </c:pt>
                <c:pt idx="12">
                  <c:v>-58691</c:v>
                </c:pt>
                <c:pt idx="13">
                  <c:v>-60006</c:v>
                </c:pt>
                <c:pt idx="14">
                  <c:v>-52936</c:v>
                </c:pt>
                <c:pt idx="15">
                  <c:v>-32809</c:v>
                </c:pt>
                <c:pt idx="16">
                  <c:v>-17999</c:v>
                </c:pt>
                <c:pt idx="17">
                  <c:v>-12108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88-414B-AF44-A5F8F40FB3F4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年齢別人口!$S$4:$S$21</c:f>
              <c:strCache>
                <c:ptCount val="18"/>
                <c:pt idx="0">
                  <c:v>0～4</c:v>
                </c:pt>
                <c:pt idx="1">
                  <c:v>5～9　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85歳以上</c:v>
                </c:pt>
              </c:strCache>
            </c:strRef>
          </c:cat>
          <c:val>
            <c:numRef>
              <c:f>年齢別人口!$U$4:$U$21</c:f>
              <c:numCache>
                <c:formatCode>#,##0</c:formatCode>
                <c:ptCount val="18"/>
                <c:pt idx="0">
                  <c:v>51191</c:v>
                </c:pt>
                <c:pt idx="1">
                  <c:v>54819</c:v>
                </c:pt>
                <c:pt idx="2">
                  <c:v>63066</c:v>
                </c:pt>
                <c:pt idx="3">
                  <c:v>67637</c:v>
                </c:pt>
                <c:pt idx="4">
                  <c:v>60287</c:v>
                </c:pt>
                <c:pt idx="5">
                  <c:v>64205</c:v>
                </c:pt>
                <c:pt idx="6">
                  <c:v>60615</c:v>
                </c:pt>
                <c:pt idx="7">
                  <c:v>64091</c:v>
                </c:pt>
                <c:pt idx="8">
                  <c:v>70514</c:v>
                </c:pt>
                <c:pt idx="9">
                  <c:v>80244</c:v>
                </c:pt>
                <c:pt idx="10">
                  <c:v>73438</c:v>
                </c:pt>
                <c:pt idx="11">
                  <c:v>65264</c:v>
                </c:pt>
                <c:pt idx="12">
                  <c:v>65317</c:v>
                </c:pt>
                <c:pt idx="13">
                  <c:v>71295</c:v>
                </c:pt>
                <c:pt idx="14">
                  <c:v>66729</c:v>
                </c:pt>
                <c:pt idx="15">
                  <c:v>51674</c:v>
                </c:pt>
                <c:pt idx="16">
                  <c:v>32727</c:v>
                </c:pt>
                <c:pt idx="17">
                  <c:v>28788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88-414B-AF44-A5F8F40FB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1488"/>
        <c:axId val="33473280"/>
      </c:barChart>
      <c:catAx>
        <c:axId val="334714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34732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33473280"/>
        <c:scaling>
          <c:orientation val="minMax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3471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3932739875645"/>
          <c:y val="8.7774429023849285E-2"/>
          <c:w val="0.85234039819250018"/>
          <c:h val="0.79937426432434167"/>
        </c:manualLayout>
      </c:layout>
      <c:areaChart>
        <c:grouping val="stacked"/>
        <c:varyColors val="0"/>
        <c:ser>
          <c:idx val="0"/>
          <c:order val="0"/>
          <c:tx>
            <c:strRef>
              <c:f>年齢別人口!$S$27</c:f>
              <c:strCache>
                <c:ptCount val="1"/>
                <c:pt idx="0">
                  <c:v>年少人口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年齢別人口!$S$28:$S$77</c:f>
              <c:numCache>
                <c:formatCode>0.00_ </c:formatCode>
                <c:ptCount val="50"/>
                <c:pt idx="0">
                  <c:v>78.083799999999997</c:v>
                </c:pt>
                <c:pt idx="1">
                  <c:v>77.892686772351652</c:v>
                </c:pt>
                <c:pt idx="2">
                  <c:v>77.702041301981808</c:v>
                </c:pt>
                <c:pt idx="3">
                  <c:v>77.511862444035771</c:v>
                </c:pt>
                <c:pt idx="4">
                  <c:v>77.322149056460958</c:v>
                </c:pt>
                <c:pt idx="5">
                  <c:v>77.132900000000006</c:v>
                </c:pt>
                <c:pt idx="6">
                  <c:v>76.093080007485284</c:v>
                </c:pt>
                <c:pt idx="7">
                  <c:v>75.067277711917441</c:v>
                </c:pt>
                <c:pt idx="8">
                  <c:v>74.055304142292741</c:v>
                </c:pt>
                <c:pt idx="9">
                  <c:v>73.056972875104378</c:v>
                </c:pt>
                <c:pt idx="10">
                  <c:v>72.072100000000006</c:v>
                </c:pt>
                <c:pt idx="11">
                  <c:v>69.683723988871819</c:v>
                </c:pt>
                <c:pt idx="12">
                  <c:v>67.374495664165082</c:v>
                </c:pt>
                <c:pt idx="13">
                  <c:v>65.141792174102335</c:v>
                </c:pt>
                <c:pt idx="14">
                  <c:v>62.983077584815739</c:v>
                </c:pt>
                <c:pt idx="15">
                  <c:v>60.895899999999997</c:v>
                </c:pt>
                <c:pt idx="16">
                  <c:v>58.731702350802813</c:v>
                </c:pt>
                <c:pt idx="17">
                  <c:v>56.644418770775978</c:v>
                </c:pt>
                <c:pt idx="18">
                  <c:v>54.631315787753245</c:v>
                </c:pt>
                <c:pt idx="19">
                  <c:v>52.68975707525528</c:v>
                </c:pt>
                <c:pt idx="20">
                  <c:v>50.8172</c:v>
                </c:pt>
                <c:pt idx="21">
                  <c:v>50.11254706956565</c:v>
                </c:pt>
                <c:pt idx="22">
                  <c:v>49.417665156668065</c:v>
                </c:pt>
                <c:pt idx="23">
                  <c:v>48.732418772218118</c:v>
                </c:pt>
                <c:pt idx="24">
                  <c:v>48.056674305876058</c:v>
                </c:pt>
                <c:pt idx="25">
                  <c:v>47.390300000000003</c:v>
                </c:pt>
                <c:pt idx="26">
                  <c:v>47.248190260311119</c:v>
                </c:pt>
                <c:pt idx="27">
                  <c:v>47.106506666439302</c:v>
                </c:pt>
                <c:pt idx="28">
                  <c:v>46.965247940497072</c:v>
                </c:pt>
                <c:pt idx="29">
                  <c:v>46.824412808428953</c:v>
                </c:pt>
                <c:pt idx="30">
                  <c:v>46.683999999999997</c:v>
                </c:pt>
                <c:pt idx="31">
                  <c:v>46.56190300498141</c:v>
                </c:pt>
                <c:pt idx="32">
                  <c:v>46.440125341558058</c:v>
                </c:pt>
                <c:pt idx="33">
                  <c:v>46.318666174552426</c:v>
                </c:pt>
                <c:pt idx="34">
                  <c:v>46.197524670971276</c:v>
                </c:pt>
                <c:pt idx="35">
                  <c:v>46.076700000000002</c:v>
                </c:pt>
                <c:pt idx="36">
                  <c:v>45.275239472991302</c:v>
                </c:pt>
                <c:pt idx="37">
                  <c:v>44.487719592260504</c:v>
                </c:pt>
                <c:pt idx="38">
                  <c:v>43.713897873477954</c:v>
                </c:pt>
                <c:pt idx="39">
                  <c:v>42.953536050099068</c:v>
                </c:pt>
                <c:pt idx="40">
                  <c:v>42.206400000000002</c:v>
                </c:pt>
                <c:pt idx="41">
                  <c:v>41.362241053946299</c:v>
                </c:pt>
                <c:pt idx="42">
                  <c:v>40.534965905757431</c:v>
                </c:pt>
                <c:pt idx="43">
                  <c:v>39.724236867096778</c:v>
                </c:pt>
                <c:pt idx="44">
                  <c:v>38.929723003642032</c:v>
                </c:pt>
                <c:pt idx="45">
                  <c:v>38.1511</c:v>
                </c:pt>
                <c:pt idx="46">
                  <c:v>37.454799999999999</c:v>
                </c:pt>
                <c:pt idx="47">
                  <c:v>36.673000000000002</c:v>
                </c:pt>
                <c:pt idx="48">
                  <c:v>35.862900000000003</c:v>
                </c:pt>
                <c:pt idx="49">
                  <c:v>35.417200000000001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B-45B4-B62C-FE115A01DA94}"/>
            </c:ext>
          </c:extLst>
        </c:ser>
        <c:ser>
          <c:idx val="1"/>
          <c:order val="1"/>
          <c:tx>
            <c:strRef>
              <c:f>年齢別人口!$T$27</c:f>
              <c:strCache>
                <c:ptCount val="1"/>
                <c:pt idx="0">
                  <c:v>生産年齢人口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年齢別人口!$T$28:$T$77</c:f>
              <c:numCache>
                <c:formatCode>0.00_ </c:formatCode>
                <c:ptCount val="50"/>
                <c:pt idx="0">
                  <c:v>118.7059</c:v>
                </c:pt>
                <c:pt idx="1">
                  <c:v>119.28190287181654</c:v>
                </c:pt>
                <c:pt idx="2">
                  <c:v>119.86070071261388</c:v>
                </c:pt>
                <c:pt idx="3">
                  <c:v>120.44230708456682</c:v>
                </c:pt>
                <c:pt idx="4">
                  <c:v>121.02673561565852</c:v>
                </c:pt>
                <c:pt idx="5">
                  <c:v>121.614</c:v>
                </c:pt>
                <c:pt idx="6">
                  <c:v>121.47066251528339</c:v>
                </c:pt>
                <c:pt idx="7">
                  <c:v>121.32749397192656</c:v>
                </c:pt>
                <c:pt idx="8">
                  <c:v>121.18449417081068</c:v>
                </c:pt>
                <c:pt idx="9">
                  <c:v>121.04166291305174</c:v>
                </c:pt>
                <c:pt idx="10">
                  <c:v>120.899</c:v>
                </c:pt>
                <c:pt idx="11">
                  <c:v>121.50622952205639</c:v>
                </c:pt>
                <c:pt idx="12">
                  <c:v>122.11650892618346</c:v>
                </c:pt>
                <c:pt idx="13">
                  <c:v>122.72985353077441</c:v>
                </c:pt>
                <c:pt idx="14">
                  <c:v>123.34627873116104</c:v>
                </c:pt>
                <c:pt idx="15">
                  <c:v>123.9658</c:v>
                </c:pt>
                <c:pt idx="16">
                  <c:v>124.82418971900125</c:v>
                </c:pt>
                <c:pt idx="17">
                  <c:v>125.68852327823657</c:v>
                </c:pt>
                <c:pt idx="18">
                  <c:v>126.55884183527802</c:v>
                </c:pt>
                <c:pt idx="19">
                  <c:v>127.43518683268947</c:v>
                </c:pt>
                <c:pt idx="20">
                  <c:v>128.3176</c:v>
                </c:pt>
                <c:pt idx="21">
                  <c:v>128.97061954132869</c:v>
                </c:pt>
                <c:pt idx="22">
                  <c:v>129.6269623564823</c:v>
                </c:pt>
                <c:pt idx="23">
                  <c:v>130.28664535789335</c:v>
                </c:pt>
                <c:pt idx="24">
                  <c:v>130.94968554406319</c:v>
                </c:pt>
                <c:pt idx="25">
                  <c:v>131.61609999999999</c:v>
                </c:pt>
                <c:pt idx="26">
                  <c:v>132.39561165459776</c:v>
                </c:pt>
                <c:pt idx="27">
                  <c:v>133.17974005759982</c:v>
                </c:pt>
                <c:pt idx="28">
                  <c:v>133.96851255223535</c:v>
                </c:pt>
                <c:pt idx="29">
                  <c:v>134.76195664367702</c:v>
                </c:pt>
                <c:pt idx="30">
                  <c:v>135.56010000000001</c:v>
                </c:pt>
                <c:pt idx="31">
                  <c:v>135.8777082393118</c:v>
                </c:pt>
                <c:pt idx="32">
                  <c:v>136.19606061346622</c:v>
                </c:pt>
                <c:pt idx="33">
                  <c:v>136.51515886592139</c:v>
                </c:pt>
                <c:pt idx="34">
                  <c:v>136.83500474422019</c:v>
                </c:pt>
                <c:pt idx="35">
                  <c:v>137.15559999999999</c:v>
                </c:pt>
                <c:pt idx="36">
                  <c:v>137.281389059292</c:v>
                </c:pt>
                <c:pt idx="37">
                  <c:v>137.4072934830856</c:v>
                </c:pt>
                <c:pt idx="38">
                  <c:v>137.5333133771847</c:v>
                </c:pt>
                <c:pt idx="39">
                  <c:v>137.65944884749013</c:v>
                </c:pt>
                <c:pt idx="40">
                  <c:v>137.78569999999999</c:v>
                </c:pt>
                <c:pt idx="41">
                  <c:v>137.83268794123512</c:v>
                </c:pt>
                <c:pt idx="42">
                  <c:v>137.87969190638722</c:v>
                </c:pt>
                <c:pt idx="43">
                  <c:v>137.92671190092085</c:v>
                </c:pt>
                <c:pt idx="44">
                  <c:v>137.97374793030238</c:v>
                </c:pt>
                <c:pt idx="45">
                  <c:v>138.02080000000001</c:v>
                </c:pt>
                <c:pt idx="46">
                  <c:v>137.73580000000001</c:v>
                </c:pt>
                <c:pt idx="47">
                  <c:v>137.3511</c:v>
                </c:pt>
                <c:pt idx="48">
                  <c:v>136.8989</c:v>
                </c:pt>
                <c:pt idx="49">
                  <c:v>136.2285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6B-45B4-B62C-FE115A01DA94}"/>
            </c:ext>
          </c:extLst>
        </c:ser>
        <c:ser>
          <c:idx val="2"/>
          <c:order val="2"/>
          <c:tx>
            <c:strRef>
              <c:f>年齢別人口!$U$27</c:f>
              <c:strCache>
                <c:ptCount val="1"/>
                <c:pt idx="0">
                  <c:v>老年人口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年齢別人口!$R$28:$R$77</c:f>
              <c:strCache>
                <c:ptCount val="50"/>
                <c:pt idx="0">
                  <c:v>昭25</c:v>
                </c:pt>
                <c:pt idx="5">
                  <c:v>昭30</c:v>
                </c:pt>
                <c:pt idx="10">
                  <c:v>昭35</c:v>
                </c:pt>
                <c:pt idx="15">
                  <c:v>昭40</c:v>
                </c:pt>
                <c:pt idx="20">
                  <c:v>昭45</c:v>
                </c:pt>
                <c:pt idx="25">
                  <c:v>昭50</c:v>
                </c:pt>
                <c:pt idx="30">
                  <c:v>昭55</c:v>
                </c:pt>
                <c:pt idx="35">
                  <c:v>昭60</c:v>
                </c:pt>
                <c:pt idx="40">
                  <c:v>平2</c:v>
                </c:pt>
                <c:pt idx="45">
                  <c:v>平7</c:v>
                </c:pt>
                <c:pt idx="48">
                  <c:v>平10</c:v>
                </c:pt>
                <c:pt idx="49">
                  <c:v>平11</c:v>
                </c:pt>
              </c:strCache>
            </c:strRef>
          </c:cat>
          <c:val>
            <c:numRef>
              <c:f>年齢別人口!$U$28:$U$77</c:f>
              <c:numCache>
                <c:formatCode>0.00_ </c:formatCode>
                <c:ptCount val="50"/>
                <c:pt idx="0">
                  <c:v>9.4390999999999998</c:v>
                </c:pt>
                <c:pt idx="1">
                  <c:v>9.6923060528962726</c:v>
                </c:pt>
                <c:pt idx="2">
                  <c:v>9.9523044170535009</c:v>
                </c:pt>
                <c:pt idx="3">
                  <c:v>10.219277297801057</c:v>
                </c:pt>
                <c:pt idx="4">
                  <c:v>10.493411788168642</c:v>
                </c:pt>
                <c:pt idx="5">
                  <c:v>10.774900000000001</c:v>
                </c:pt>
                <c:pt idx="6">
                  <c:v>11.035523409114241</c:v>
                </c:pt>
                <c:pt idx="7">
                  <c:v>11.302450780342127</c:v>
                </c:pt>
                <c:pt idx="8">
                  <c:v>11.575834593994101</c:v>
                </c:pt>
                <c:pt idx="9">
                  <c:v>11.855831018576167</c:v>
                </c:pt>
                <c:pt idx="10">
                  <c:v>12.1426</c:v>
                </c:pt>
                <c:pt idx="11">
                  <c:v>12.405212432295052</c:v>
                </c:pt>
                <c:pt idx="12">
                  <c:v>12.673504479301611</c:v>
                </c:pt>
                <c:pt idx="13">
                  <c:v>12.947598976115444</c:v>
                </c:pt>
                <c:pt idx="14">
                  <c:v>13.22762141443167</c:v>
                </c:pt>
                <c:pt idx="15">
                  <c:v>13.5137</c:v>
                </c:pt>
                <c:pt idx="16">
                  <c:v>13.884612462709024</c:v>
                </c:pt>
                <c:pt idx="17">
                  <c:v>14.265705412996791</c:v>
                </c:pt>
                <c:pt idx="18">
                  <c:v>14.657258276166466</c:v>
                </c:pt>
                <c:pt idx="19">
                  <c:v>15.059558146947607</c:v>
                </c:pt>
                <c:pt idx="20">
                  <c:v>15.472899999999999</c:v>
                </c:pt>
                <c:pt idx="21">
                  <c:v>15.954510859933748</c:v>
                </c:pt>
                <c:pt idx="22">
                  <c:v>16.451112382277657</c:v>
                </c:pt>
                <c:pt idx="23">
                  <c:v>16.96317116772159</c:v>
                </c:pt>
                <c:pt idx="24">
                  <c:v>17.491168340409956</c:v>
                </c:pt>
                <c:pt idx="25">
                  <c:v>18.035599999999999</c:v>
                </c:pt>
                <c:pt idx="26">
                  <c:v>18.640587983332896</c:v>
                </c:pt>
                <c:pt idx="27">
                  <c:v>19.265869744526089</c:v>
                </c:pt>
                <c:pt idx="28">
                  <c:v>19.912126020108552</c:v>
                </c:pt>
                <c:pt idx="29">
                  <c:v>20.580060381303959</c:v>
                </c:pt>
                <c:pt idx="30">
                  <c:v>21.270399999999999</c:v>
                </c:pt>
                <c:pt idx="31">
                  <c:v>21.932710048614656</c:v>
                </c:pt>
                <c:pt idx="32">
                  <c:v>22.615642868803697</c:v>
                </c:pt>
                <c:pt idx="33">
                  <c:v>23.319840604995264</c:v>
                </c:pt>
                <c:pt idx="34">
                  <c:v>24.045965396479218</c:v>
                </c:pt>
                <c:pt idx="35">
                  <c:v>24.794699999999999</c:v>
                </c:pt>
                <c:pt idx="36">
                  <c:v>25.784890391996225</c:v>
                </c:pt>
                <c:pt idx="37">
                  <c:v>26.814624598291541</c:v>
                </c:pt>
                <c:pt idx="38">
                  <c:v>27.885481823513622</c:v>
                </c:pt>
                <c:pt idx="39">
                  <c:v>28.999104338721651</c:v>
                </c:pt>
                <c:pt idx="40">
                  <c:v>30.1572</c:v>
                </c:pt>
                <c:pt idx="41">
                  <c:v>31.442814169415431</c:v>
                </c:pt>
                <c:pt idx="42">
                  <c:v>32.783234613703918</c:v>
                </c:pt>
                <c:pt idx="43">
                  <c:v>34.180797747504421</c:v>
                </c:pt>
                <c:pt idx="44">
                  <c:v>35.637939587798442</c:v>
                </c:pt>
                <c:pt idx="45">
                  <c:v>37.157200000000003</c:v>
                </c:pt>
                <c:pt idx="46">
                  <c:v>38.531399999999998</c:v>
                </c:pt>
                <c:pt idx="47">
                  <c:v>39.850499999999997</c:v>
                </c:pt>
                <c:pt idx="48">
                  <c:v>41.077599999999997</c:v>
                </c:pt>
                <c:pt idx="49">
                  <c:v>41.6751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6B-45B4-B62C-FE115A01D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36320"/>
        <c:axId val="32937856"/>
      </c:areaChart>
      <c:catAx>
        <c:axId val="3293632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2937856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32937856"/>
        <c:scaling>
          <c:orientation val="minMax"/>
        </c:scaling>
        <c:delete val="0"/>
        <c:axPos val="l"/>
        <c:numFmt formatCode="0.0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293632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114300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467850"/>
          <a:ext cx="5715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39</xdr:row>
      <xdr:rowOff>9525</xdr:rowOff>
    </xdr:from>
    <xdr:to>
      <xdr:col>11</xdr:col>
      <xdr:colOff>142875</xdr:colOff>
      <xdr:row>63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0.00698</cdr:x>
      <cdr:y>0.00259</cdr:y>
    </cdr:from>
    <cdr:to>
      <cdr:x>0.03065</cdr:x>
      <cdr:y>0.04785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2452"/>
          <a:ext cx="161392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0.96795</cdr:x>
      <cdr:y>0.94671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75450" y="3536950"/>
          <a:ext cx="218551" cy="1908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439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6297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42</xdr:row>
      <xdr:rowOff>9525</xdr:rowOff>
    </xdr:from>
    <xdr:to>
      <xdr:col>12</xdr:col>
      <xdr:colOff>257175</xdr:colOff>
      <xdr:row>68</xdr:row>
      <xdr:rowOff>47625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0.09977</cdr:x>
      <cdr:y>0.01305</cdr:y>
    </cdr:from>
    <cdr:to>
      <cdr:x>0.16834</cdr:x>
      <cdr:y>0.06516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052" y="50800"/>
          <a:ext cx="238387" cy="1900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0.16777</cdr:x>
      <cdr:y>0.01299</cdr:y>
    </cdr:from>
    <cdr:to>
      <cdr:x>0.23752</cdr:x>
      <cdr:y>0.06485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859" y="50800"/>
          <a:ext cx="238513" cy="1902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209550</xdr:colOff>
      <xdr:row>24</xdr:row>
      <xdr:rowOff>9525</xdr:rowOff>
    </xdr:from>
    <xdr:to>
      <xdr:col>11</xdr:col>
      <xdr:colOff>9525</xdr:colOff>
      <xdr:row>45</xdr:row>
      <xdr:rowOff>9525</xdr:rowOff>
    </xdr:to>
    <xdr:graphicFrame macro="">
      <xdr:nvGraphicFramePr>
        <xdr:cNvPr id="61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47</xdr:row>
      <xdr:rowOff>47625</xdr:rowOff>
    </xdr:from>
    <xdr:to>
      <xdr:col>10</xdr:col>
      <xdr:colOff>352425</xdr:colOff>
      <xdr:row>69</xdr:row>
      <xdr:rowOff>0</xdr:rowOff>
    </xdr:to>
    <xdr:graphicFrame macro="">
      <xdr:nvGraphicFramePr>
        <xdr:cNvPr id="614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0.30593</cdr:x>
      <cdr:y>0.01319</cdr:y>
    </cdr:from>
    <cdr:to>
      <cdr:x>0.35536</cdr:x>
      <cdr:y>0.05798</cdr:y>
    </cdr:to>
    <cdr:sp macro="" textlink="">
      <cdr:nvSpPr>
        <cdr:cNvPr id="716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5041" y="50800"/>
          <a:ext cx="181273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0.76688</cdr:x>
      <cdr:y>0.01319</cdr:y>
    </cdr:from>
    <cdr:to>
      <cdr:x>0.81631</cdr:x>
      <cdr:y>0.05798</cdr:y>
    </cdr:to>
    <cdr:sp macro="" textlink="">
      <cdr:nvSpPr>
        <cdr:cNvPr id="717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431" y="50800"/>
          <a:ext cx="181273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0.85967</cdr:x>
      <cdr:y>0.26435</cdr:y>
    </cdr:from>
    <cdr:to>
      <cdr:x>0.93998</cdr:x>
      <cdr:y>0.31739</cdr:y>
    </cdr:to>
    <cdr:sp macro="" textlink="">
      <cdr:nvSpPr>
        <cdr:cNvPr id="8193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2209" y="808919"/>
          <a:ext cx="523994" cy="1616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老年人口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0.51823</cdr:x>
      <cdr:y>0.5482</cdr:y>
    </cdr:from>
    <cdr:to>
      <cdr:x>0.63352</cdr:x>
      <cdr:y>0.60123</cdr:y>
    </cdr:to>
    <cdr:sp macro="" textlink="">
      <cdr:nvSpPr>
        <cdr:cNvPr id="8194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4431" y="1674074"/>
          <a:ext cx="752237" cy="1616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生産年齢人口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0.20512</cdr:x>
      <cdr:y>0.79353</cdr:y>
    </cdr:from>
    <cdr:to>
      <cdr:x>0.28543</cdr:x>
      <cdr:y>0.84657</cdr:y>
    </cdr:to>
    <cdr:sp macro="" textlink="">
      <cdr:nvSpPr>
        <cdr:cNvPr id="8195" name="テキスト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1497" y="2421858"/>
          <a:ext cx="523994" cy="1616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年少人口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0.00976</cdr:x>
      <cdr:y>0.02507</cdr:y>
    </cdr:from>
    <cdr:to>
      <cdr:x>0.04918</cdr:x>
      <cdr:y>0.07811</cdr:y>
    </cdr:to>
    <cdr:sp macro="" textlink="">
      <cdr:nvSpPr>
        <cdr:cNvPr id="8196" name="テキスト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73" y="79589"/>
          <a:ext cx="257175" cy="161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万人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workbookViewId="0"/>
  </sheetViews>
  <sheetFormatPr defaultColWidth="9.33203125" defaultRowHeight="10.8"/>
  <cols>
    <col min="1" max="1" width="10.33203125" style="168" customWidth="1"/>
    <col min="2" max="2" width="3.33203125" style="168" customWidth="1"/>
    <col min="3" max="3" width="10.88671875" style="168" customWidth="1"/>
    <col min="4" max="4" width="9.88671875" style="168" customWidth="1"/>
    <col min="5" max="6" width="9.77734375" style="168" customWidth="1"/>
    <col min="7" max="7" width="3.33203125" style="168" customWidth="1"/>
    <col min="8" max="8" width="7" style="168" customWidth="1"/>
    <col min="9" max="9" width="8.109375" style="168" customWidth="1"/>
    <col min="10" max="10" width="8" style="168" customWidth="1"/>
    <col min="11" max="11" width="7" style="168" customWidth="1"/>
    <col min="12" max="12" width="2.109375" style="168" customWidth="1"/>
    <col min="13" max="13" width="6.21875" style="168" customWidth="1"/>
    <col min="14" max="14" width="10.109375" style="168" customWidth="1"/>
    <col min="15" max="15" width="5.77734375" style="168" customWidth="1"/>
    <col min="16" max="16" width="11.33203125" style="168" customWidth="1"/>
    <col min="17" max="23" width="7.77734375" style="168" customWidth="1"/>
    <col min="24" max="16384" width="9.33203125" style="168"/>
  </cols>
  <sheetData>
    <row r="1" spans="1:20" ht="26.25" customHeight="1">
      <c r="A1" s="164" t="s">
        <v>0</v>
      </c>
      <c r="B1" s="164"/>
      <c r="C1" s="165"/>
      <c r="D1" s="165"/>
      <c r="E1" s="165"/>
      <c r="F1" s="165"/>
      <c r="G1" s="166"/>
      <c r="H1" s="167"/>
      <c r="I1" s="165"/>
      <c r="J1" s="165"/>
      <c r="K1" s="166"/>
      <c r="L1" s="165"/>
      <c r="O1" s="169" t="s">
        <v>1</v>
      </c>
    </row>
    <row r="2" spans="1:20" ht="14.25" customHeight="1" thickBot="1">
      <c r="A2" s="170"/>
      <c r="B2" s="171"/>
      <c r="C2" s="172"/>
      <c r="D2" s="173" t="s">
        <v>2</v>
      </c>
      <c r="E2" s="173"/>
      <c r="F2" s="173"/>
      <c r="G2" s="173"/>
      <c r="H2" s="173"/>
      <c r="I2" s="173"/>
      <c r="J2" s="173"/>
      <c r="K2" s="174"/>
      <c r="L2" s="175"/>
      <c r="O2" s="176" t="s">
        <v>3</v>
      </c>
      <c r="P2" s="176"/>
      <c r="Q2" s="176"/>
      <c r="R2" s="176"/>
      <c r="S2" s="176"/>
    </row>
    <row r="3" spans="1:20" ht="14.25" customHeight="1">
      <c r="A3" s="177" t="s">
        <v>4</v>
      </c>
      <c r="B3" s="178" t="s">
        <v>5</v>
      </c>
      <c r="C3" s="179"/>
      <c r="D3" s="180"/>
      <c r="E3" s="181" t="s">
        <v>6</v>
      </c>
      <c r="F3" s="182"/>
      <c r="G3" s="183"/>
      <c r="H3" s="180"/>
      <c r="I3" s="181" t="s">
        <v>7</v>
      </c>
      <c r="J3" s="184"/>
      <c r="K3" s="185" t="s">
        <v>8</v>
      </c>
      <c r="L3" s="186"/>
      <c r="O3" s="187"/>
      <c r="P3" s="188" t="s">
        <v>4</v>
      </c>
      <c r="Q3" s="188" t="s">
        <v>9</v>
      </c>
      <c r="R3" s="188" t="s">
        <v>10</v>
      </c>
      <c r="S3" s="189" t="s">
        <v>11</v>
      </c>
      <c r="T3" s="190"/>
    </row>
    <row r="4" spans="1:20" ht="14.25" customHeight="1">
      <c r="A4" s="177" t="s">
        <v>12</v>
      </c>
      <c r="B4" s="178" t="s">
        <v>12</v>
      </c>
      <c r="C4" s="191"/>
      <c r="D4" s="192" t="s">
        <v>13</v>
      </c>
      <c r="E4" s="192" t="s">
        <v>14</v>
      </c>
      <c r="F4" s="192" t="s">
        <v>8</v>
      </c>
      <c r="G4" s="185" t="s">
        <v>15</v>
      </c>
      <c r="H4" s="193"/>
      <c r="I4" s="192" t="s">
        <v>16</v>
      </c>
      <c r="J4" s="192" t="s">
        <v>8</v>
      </c>
      <c r="L4" s="194"/>
      <c r="O4" s="190" t="s">
        <v>17</v>
      </c>
      <c r="P4" s="195">
        <v>685805</v>
      </c>
      <c r="Q4" s="195">
        <v>2134671</v>
      </c>
      <c r="R4" s="195">
        <v>1042154</v>
      </c>
      <c r="S4" s="196">
        <v>1092517</v>
      </c>
      <c r="T4" s="190"/>
    </row>
    <row r="5" spans="1:20" ht="14.25" customHeight="1">
      <c r="A5" s="197"/>
      <c r="B5" s="198"/>
      <c r="C5" s="199"/>
      <c r="D5" s="200"/>
      <c r="E5" s="200"/>
      <c r="F5" s="200"/>
      <c r="G5" s="201"/>
      <c r="H5" s="202" t="s">
        <v>18</v>
      </c>
      <c r="I5" s="203" t="s">
        <v>19</v>
      </c>
      <c r="J5" s="200"/>
      <c r="K5" s="201"/>
      <c r="L5" s="199"/>
      <c r="O5" s="190" t="s">
        <v>20</v>
      </c>
      <c r="P5" s="195">
        <v>678261</v>
      </c>
      <c r="Q5" s="195">
        <v>2131158</v>
      </c>
      <c r="R5" s="195">
        <v>1040350</v>
      </c>
      <c r="S5" s="196">
        <v>1090808</v>
      </c>
      <c r="T5" s="190"/>
    </row>
    <row r="6" spans="1:20" ht="20.25" customHeight="1">
      <c r="A6" s="204">
        <v>686121</v>
      </c>
      <c r="B6" s="205" t="s">
        <v>21</v>
      </c>
      <c r="C6" s="206">
        <v>2129537</v>
      </c>
      <c r="D6" s="207">
        <v>1640</v>
      </c>
      <c r="E6" s="208">
        <v>1836</v>
      </c>
      <c r="F6" s="208">
        <v>-196</v>
      </c>
      <c r="H6" s="208">
        <v>6955</v>
      </c>
      <c r="I6" s="208">
        <v>12480</v>
      </c>
      <c r="J6" s="208">
        <v>-5525</v>
      </c>
      <c r="K6" s="209">
        <v>-5721</v>
      </c>
      <c r="L6" s="186"/>
      <c r="O6" s="190" t="s">
        <v>22</v>
      </c>
      <c r="P6" s="195">
        <v>687752</v>
      </c>
      <c r="Q6" s="195">
        <v>2135258</v>
      </c>
      <c r="R6" s="195">
        <v>1042154</v>
      </c>
      <c r="S6" s="196">
        <v>1093104</v>
      </c>
      <c r="T6" s="190"/>
    </row>
    <row r="7" spans="1:20" ht="20.25" customHeight="1">
      <c r="A7" s="204"/>
      <c r="B7" s="210" t="s">
        <v>10</v>
      </c>
      <c r="C7" s="206">
        <v>1039035</v>
      </c>
      <c r="D7" s="207">
        <v>813</v>
      </c>
      <c r="E7" s="208">
        <v>971</v>
      </c>
      <c r="F7" s="208">
        <v>-158</v>
      </c>
      <c r="H7" s="208">
        <v>3842</v>
      </c>
      <c r="I7" s="208">
        <v>6803</v>
      </c>
      <c r="J7" s="208">
        <v>-2961</v>
      </c>
      <c r="K7" s="209">
        <v>-3119</v>
      </c>
      <c r="L7" s="186"/>
      <c r="O7" s="190"/>
      <c r="P7" s="195"/>
      <c r="Q7" s="195"/>
      <c r="R7" s="195"/>
      <c r="S7" s="196"/>
      <c r="T7" s="190"/>
    </row>
    <row r="8" spans="1:20" ht="20.25" customHeight="1">
      <c r="A8" s="211"/>
      <c r="B8" s="212" t="s">
        <v>11</v>
      </c>
      <c r="C8" s="213">
        <v>1090502</v>
      </c>
      <c r="D8" s="214">
        <v>827</v>
      </c>
      <c r="E8" s="215">
        <v>865</v>
      </c>
      <c r="F8" s="215">
        <v>-38</v>
      </c>
      <c r="G8" s="201"/>
      <c r="H8" s="215">
        <v>3113</v>
      </c>
      <c r="I8" s="215">
        <v>5677</v>
      </c>
      <c r="J8" s="215">
        <v>-2564</v>
      </c>
      <c r="K8" s="216">
        <v>-2602</v>
      </c>
      <c r="L8" s="217"/>
      <c r="O8" s="190" t="s">
        <v>23</v>
      </c>
      <c r="P8" s="195" t="s">
        <v>24</v>
      </c>
      <c r="Q8" s="195" t="s">
        <v>25</v>
      </c>
      <c r="R8" s="195" t="s">
        <v>26</v>
      </c>
      <c r="S8" s="196" t="s">
        <v>27</v>
      </c>
      <c r="T8" s="190"/>
    </row>
    <row r="9" spans="1:20">
      <c r="A9" s="168" t="s">
        <v>28</v>
      </c>
      <c r="O9" s="190">
        <v>11</v>
      </c>
      <c r="P9" s="195">
        <v>3</v>
      </c>
      <c r="Q9" s="195">
        <v>12</v>
      </c>
      <c r="R9" s="195">
        <v>3</v>
      </c>
      <c r="S9" s="196" t="s">
        <v>29</v>
      </c>
      <c r="T9" s="190"/>
    </row>
    <row r="10" spans="1:20" ht="19.5" customHeight="1">
      <c r="O10" s="190" t="s">
        <v>30</v>
      </c>
      <c r="P10" s="195" t="s">
        <v>31</v>
      </c>
      <c r="Q10" s="195"/>
      <c r="R10" s="195"/>
      <c r="S10" s="196"/>
      <c r="T10" s="190"/>
    </row>
    <row r="11" spans="1:20" ht="15" customHeight="1">
      <c r="A11" s="218" t="s">
        <v>32</v>
      </c>
      <c r="B11" s="218"/>
      <c r="O11" s="190">
        <v>12</v>
      </c>
      <c r="P11" s="195">
        <v>4</v>
      </c>
      <c r="Q11" s="195"/>
      <c r="R11" s="195"/>
      <c r="S11" s="196"/>
      <c r="T11" s="190"/>
    </row>
    <row r="12" spans="1:20">
      <c r="A12" s="219"/>
      <c r="B12" s="219"/>
      <c r="C12" s="220"/>
      <c r="D12" s="221" t="s">
        <v>33</v>
      </c>
      <c r="E12" s="221"/>
      <c r="F12" s="221"/>
      <c r="G12" s="221"/>
      <c r="H12" s="221"/>
      <c r="I12" s="221"/>
      <c r="J12" s="221"/>
      <c r="K12" s="221"/>
      <c r="L12" s="222"/>
      <c r="O12" s="190"/>
      <c r="P12" s="195"/>
      <c r="Q12" s="195"/>
      <c r="R12" s="195"/>
      <c r="S12" s="196"/>
      <c r="T12" s="190"/>
    </row>
    <row r="13" spans="1:20">
      <c r="A13" s="223" t="s">
        <v>34</v>
      </c>
      <c r="B13" s="223"/>
      <c r="C13" s="224" t="s">
        <v>35</v>
      </c>
      <c r="D13" s="225" t="s">
        <v>36</v>
      </c>
      <c r="E13" s="225" t="s">
        <v>10</v>
      </c>
      <c r="F13" s="225" t="s">
        <v>11</v>
      </c>
      <c r="G13" s="226" t="s">
        <v>37</v>
      </c>
      <c r="H13" s="226"/>
      <c r="I13" s="226"/>
      <c r="J13" s="227"/>
      <c r="K13" s="228" t="s">
        <v>38</v>
      </c>
      <c r="L13" s="229"/>
      <c r="O13" s="190"/>
      <c r="P13" s="195"/>
      <c r="Q13" s="195" t="s">
        <v>39</v>
      </c>
      <c r="R13" s="195" t="s">
        <v>40</v>
      </c>
      <c r="S13" s="196" t="s">
        <v>41</v>
      </c>
      <c r="T13" s="190"/>
    </row>
    <row r="14" spans="1:20" ht="12">
      <c r="A14" s="230"/>
      <c r="B14" s="223"/>
      <c r="C14" s="186" t="s">
        <v>42</v>
      </c>
      <c r="D14" s="231"/>
      <c r="E14" s="231"/>
      <c r="F14" s="231"/>
      <c r="G14" s="228" t="s">
        <v>36</v>
      </c>
      <c r="H14" s="232"/>
      <c r="I14" s="231" t="s">
        <v>43</v>
      </c>
      <c r="J14" s="231" t="s">
        <v>43</v>
      </c>
      <c r="K14" s="195"/>
      <c r="L14" s="233"/>
      <c r="O14" s="190" t="s">
        <v>20</v>
      </c>
      <c r="P14" s="195" t="s">
        <v>44</v>
      </c>
      <c r="Q14" s="195">
        <v>-5218</v>
      </c>
      <c r="R14" s="195">
        <v>-17</v>
      </c>
      <c r="S14" s="196">
        <v>-5201</v>
      </c>
      <c r="T14" s="190"/>
    </row>
    <row r="15" spans="1:20">
      <c r="A15" s="234"/>
      <c r="B15" s="234"/>
      <c r="C15" s="235"/>
      <c r="D15" s="236"/>
      <c r="E15" s="236"/>
      <c r="F15" s="236"/>
      <c r="G15" s="237"/>
      <c r="H15" s="236"/>
      <c r="I15" s="238" t="s">
        <v>45</v>
      </c>
      <c r="J15" s="238" t="s">
        <v>46</v>
      </c>
      <c r="K15" s="237"/>
      <c r="L15" s="235"/>
      <c r="O15" s="190" t="s">
        <v>47</v>
      </c>
      <c r="P15" s="195">
        <v>4</v>
      </c>
      <c r="Q15" s="195">
        <v>1129</v>
      </c>
      <c r="R15" s="195">
        <v>232</v>
      </c>
      <c r="S15" s="196">
        <v>897</v>
      </c>
      <c r="T15" s="190"/>
    </row>
    <row r="16" spans="1:20" ht="13.5" customHeight="1">
      <c r="A16" s="239" t="s">
        <v>48</v>
      </c>
      <c r="B16" s="240"/>
      <c r="C16" s="241">
        <v>358902</v>
      </c>
      <c r="D16" s="242">
        <v>2062394</v>
      </c>
      <c r="E16" s="242">
        <v>1006823</v>
      </c>
      <c r="F16" s="242">
        <v>1055571</v>
      </c>
      <c r="G16" s="243"/>
      <c r="H16" s="244" t="s">
        <v>49</v>
      </c>
      <c r="I16" s="244" t="s">
        <v>49</v>
      </c>
      <c r="J16" s="244" t="s">
        <v>49</v>
      </c>
      <c r="K16" s="245" t="s">
        <v>49</v>
      </c>
      <c r="L16" s="233"/>
      <c r="O16" s="190" t="s">
        <v>50</v>
      </c>
      <c r="P16" s="195">
        <v>5</v>
      </c>
      <c r="Q16" s="195">
        <v>386</v>
      </c>
      <c r="R16" s="195">
        <v>244</v>
      </c>
      <c r="S16" s="196">
        <v>142</v>
      </c>
      <c r="T16" s="190"/>
    </row>
    <row r="17" spans="1:20" ht="13.5" customHeight="1">
      <c r="A17" s="246" t="s">
        <v>51</v>
      </c>
      <c r="B17" s="240"/>
      <c r="C17" s="241">
        <v>370577</v>
      </c>
      <c r="D17" s="242">
        <v>2095237</v>
      </c>
      <c r="E17" s="242">
        <v>1016756</v>
      </c>
      <c r="F17" s="242">
        <v>1078481</v>
      </c>
      <c r="G17" s="243"/>
      <c r="H17" s="242">
        <v>32843</v>
      </c>
      <c r="I17" s="242">
        <v>180058</v>
      </c>
      <c r="J17" s="242">
        <v>-147215</v>
      </c>
      <c r="K17" s="247">
        <v>1.5924697220802622</v>
      </c>
      <c r="L17" s="233" t="s">
        <v>52</v>
      </c>
      <c r="O17" s="190" t="s">
        <v>53</v>
      </c>
      <c r="P17" s="195">
        <v>6</v>
      </c>
      <c r="Q17" s="195">
        <v>223</v>
      </c>
      <c r="R17" s="195">
        <v>326</v>
      </c>
      <c r="S17" s="196">
        <v>-103</v>
      </c>
      <c r="T17" s="190"/>
    </row>
    <row r="18" spans="1:20" ht="13.5" customHeight="1">
      <c r="A18" s="246" t="s">
        <v>54</v>
      </c>
      <c r="B18" s="240"/>
      <c r="C18" s="241">
        <v>398636</v>
      </c>
      <c r="D18" s="242">
        <v>2051137</v>
      </c>
      <c r="E18" s="242">
        <v>986836</v>
      </c>
      <c r="F18" s="242">
        <v>1064301</v>
      </c>
      <c r="G18" s="243"/>
      <c r="H18" s="242">
        <v>-44100</v>
      </c>
      <c r="I18" s="242">
        <v>130247</v>
      </c>
      <c r="J18" s="242">
        <v>-174347</v>
      </c>
      <c r="K18" s="247">
        <v>-2.1047738274954098</v>
      </c>
      <c r="L18" s="233"/>
      <c r="O18" s="190" t="s">
        <v>55</v>
      </c>
      <c r="P18" s="195">
        <v>7</v>
      </c>
      <c r="Q18" s="195">
        <v>297</v>
      </c>
      <c r="R18" s="195">
        <v>435</v>
      </c>
      <c r="S18" s="196">
        <v>-138</v>
      </c>
      <c r="T18" s="190"/>
    </row>
    <row r="19" spans="1:20" ht="13.5" customHeight="1">
      <c r="A19" s="246" t="s">
        <v>56</v>
      </c>
      <c r="B19" s="240"/>
      <c r="C19" s="241">
        <v>424249</v>
      </c>
      <c r="D19" s="242">
        <v>1983754</v>
      </c>
      <c r="E19" s="242">
        <v>954988</v>
      </c>
      <c r="F19" s="242">
        <v>1028766</v>
      </c>
      <c r="G19" s="243"/>
      <c r="H19" s="242">
        <v>-67383</v>
      </c>
      <c r="I19" s="242">
        <v>92763</v>
      </c>
      <c r="J19" s="242">
        <v>-160146</v>
      </c>
      <c r="K19" s="247">
        <v>-3.2851535514205046</v>
      </c>
      <c r="L19" s="233"/>
      <c r="O19" s="190" t="s">
        <v>57</v>
      </c>
      <c r="P19" s="195">
        <v>8</v>
      </c>
      <c r="Q19" s="195">
        <v>1045</v>
      </c>
      <c r="R19" s="195">
        <v>399</v>
      </c>
      <c r="S19" s="196">
        <v>646</v>
      </c>
      <c r="T19" s="190"/>
    </row>
    <row r="20" spans="1:20" ht="13.5" customHeight="1">
      <c r="A20" s="246" t="s">
        <v>58</v>
      </c>
      <c r="B20" s="240"/>
      <c r="C20" s="241">
        <v>459932</v>
      </c>
      <c r="D20" s="242">
        <v>1946077</v>
      </c>
      <c r="E20" s="242">
        <v>936202</v>
      </c>
      <c r="F20" s="242">
        <v>1009875</v>
      </c>
      <c r="G20" s="243"/>
      <c r="H20" s="242">
        <v>-37677</v>
      </c>
      <c r="I20" s="242">
        <v>72093</v>
      </c>
      <c r="J20" s="242">
        <v>-109770</v>
      </c>
      <c r="K20" s="247">
        <v>-1.8992778338443175</v>
      </c>
      <c r="L20" s="233"/>
      <c r="O20" s="190" t="s">
        <v>17</v>
      </c>
      <c r="P20" s="195">
        <v>9</v>
      </c>
      <c r="Q20" s="195">
        <v>433</v>
      </c>
      <c r="R20" s="195">
        <v>354</v>
      </c>
      <c r="S20" s="196">
        <v>79</v>
      </c>
      <c r="T20" s="190"/>
    </row>
    <row r="21" spans="1:20" ht="13.5" customHeight="1">
      <c r="A21" s="246" t="s">
        <v>59</v>
      </c>
      <c r="B21" s="240"/>
      <c r="C21" s="241">
        <v>502786</v>
      </c>
      <c r="D21" s="242">
        <v>1970616</v>
      </c>
      <c r="E21" s="242">
        <v>953449</v>
      </c>
      <c r="F21" s="242">
        <v>1017167</v>
      </c>
      <c r="G21" s="243"/>
      <c r="H21" s="242">
        <v>24539</v>
      </c>
      <c r="I21" s="242">
        <v>84067</v>
      </c>
      <c r="J21" s="242">
        <v>-59528</v>
      </c>
      <c r="K21" s="247">
        <v>1.260947023165065</v>
      </c>
      <c r="L21" s="233"/>
      <c r="O21" s="190" t="s">
        <v>60</v>
      </c>
      <c r="P21" s="195">
        <v>10</v>
      </c>
      <c r="Q21" s="195">
        <v>562</v>
      </c>
      <c r="R21" s="195">
        <v>297</v>
      </c>
      <c r="S21" s="196">
        <v>265</v>
      </c>
      <c r="T21" s="190"/>
    </row>
    <row r="22" spans="1:20" ht="13.5" customHeight="1">
      <c r="A22" s="246" t="s">
        <v>61</v>
      </c>
      <c r="B22" s="240"/>
      <c r="C22" s="241">
        <v>550442</v>
      </c>
      <c r="D22" s="242">
        <v>2035272</v>
      </c>
      <c r="E22" s="242">
        <v>990575</v>
      </c>
      <c r="F22" s="242">
        <v>1044697</v>
      </c>
      <c r="G22" s="243"/>
      <c r="H22" s="242">
        <v>64656</v>
      </c>
      <c r="I22" s="242">
        <v>80908</v>
      </c>
      <c r="J22" s="242">
        <v>-16252</v>
      </c>
      <c r="K22" s="247">
        <v>3.2810045183840995</v>
      </c>
      <c r="L22" s="233"/>
      <c r="O22" s="190" t="s">
        <v>62</v>
      </c>
      <c r="P22" s="195">
        <v>11</v>
      </c>
      <c r="Q22" s="195">
        <v>335</v>
      </c>
      <c r="R22" s="195">
        <v>-22</v>
      </c>
      <c r="S22" s="196">
        <v>357</v>
      </c>
      <c r="T22" s="190"/>
    </row>
    <row r="23" spans="1:20" ht="13.5" customHeight="1">
      <c r="A23" s="246" t="s">
        <v>63</v>
      </c>
      <c r="B23" s="240"/>
      <c r="C23" s="241">
        <v>574968</v>
      </c>
      <c r="D23" s="242">
        <v>2080304</v>
      </c>
      <c r="E23" s="242">
        <v>1012456</v>
      </c>
      <c r="F23" s="242">
        <v>1067848</v>
      </c>
      <c r="G23" s="243"/>
      <c r="H23" s="242">
        <v>45032</v>
      </c>
      <c r="I23" s="242">
        <v>67740</v>
      </c>
      <c r="J23" s="242">
        <v>-22708</v>
      </c>
      <c r="K23" s="247">
        <v>2.2125789575054342</v>
      </c>
      <c r="L23" s="233"/>
      <c r="O23" s="190" t="s">
        <v>64</v>
      </c>
      <c r="P23" s="195">
        <v>12</v>
      </c>
      <c r="Q23" s="195">
        <v>339</v>
      </c>
      <c r="R23" s="195">
        <v>72</v>
      </c>
      <c r="S23" s="196">
        <v>267</v>
      </c>
      <c r="T23" s="190"/>
    </row>
    <row r="24" spans="1:20" ht="13.5" customHeight="1">
      <c r="A24" s="239" t="s">
        <v>65</v>
      </c>
      <c r="B24" s="240"/>
      <c r="C24" s="241">
        <v>606936</v>
      </c>
      <c r="D24" s="242">
        <v>2104058</v>
      </c>
      <c r="E24" s="242">
        <v>1024354</v>
      </c>
      <c r="F24" s="242">
        <v>1079704</v>
      </c>
      <c r="G24" s="243"/>
      <c r="H24" s="242">
        <v>23754</v>
      </c>
      <c r="I24" s="242">
        <v>47526</v>
      </c>
      <c r="J24" s="242">
        <v>-23772</v>
      </c>
      <c r="K24" s="247">
        <v>1.1418523446573192</v>
      </c>
      <c r="L24" s="233"/>
      <c r="M24" s="248"/>
      <c r="O24" s="190" t="s">
        <v>66</v>
      </c>
      <c r="P24" s="195" t="s">
        <v>67</v>
      </c>
      <c r="Q24" s="195">
        <v>-69</v>
      </c>
      <c r="R24" s="195">
        <v>-321</v>
      </c>
      <c r="S24" s="196">
        <v>252</v>
      </c>
      <c r="T24" s="190"/>
    </row>
    <row r="25" spans="1:20" ht="13.5" customHeight="1">
      <c r="A25" s="246" t="s">
        <v>68</v>
      </c>
      <c r="B25" s="240"/>
      <c r="C25" s="241">
        <v>653814</v>
      </c>
      <c r="D25" s="242">
        <v>2133592</v>
      </c>
      <c r="E25" s="242">
        <v>1042030</v>
      </c>
      <c r="F25" s="242">
        <v>1091562</v>
      </c>
      <c r="G25" s="243"/>
      <c r="H25" s="242">
        <v>29534</v>
      </c>
      <c r="I25" s="242">
        <v>27195</v>
      </c>
      <c r="J25" s="242">
        <v>2339</v>
      </c>
      <c r="K25" s="247">
        <v>1.4036685300500271</v>
      </c>
      <c r="L25" s="233"/>
      <c r="M25" s="248"/>
      <c r="O25" s="190" t="s">
        <v>22</v>
      </c>
      <c r="P25" s="195">
        <v>2</v>
      </c>
      <c r="Q25" s="195">
        <v>-580</v>
      </c>
      <c r="R25" s="195">
        <v>-309</v>
      </c>
      <c r="S25" s="196">
        <v>-271</v>
      </c>
    </row>
    <row r="26" spans="1:20" ht="13.5" customHeight="1">
      <c r="A26" s="246" t="s">
        <v>69</v>
      </c>
      <c r="B26" s="240"/>
      <c r="C26" s="241">
        <v>662123</v>
      </c>
      <c r="D26" s="242">
        <v>2136464</v>
      </c>
      <c r="E26" s="242">
        <v>1043683</v>
      </c>
      <c r="F26" s="242">
        <v>1092781</v>
      </c>
      <c r="G26" s="243"/>
      <c r="H26" s="242">
        <v>2872</v>
      </c>
      <c r="I26" s="242">
        <v>3862</v>
      </c>
      <c r="J26" s="242">
        <v>-990</v>
      </c>
      <c r="K26" s="247">
        <v>0.1346086786977079</v>
      </c>
      <c r="L26" s="233"/>
      <c r="M26" s="248"/>
      <c r="O26" s="190" t="s">
        <v>70</v>
      </c>
      <c r="P26" s="195">
        <v>3</v>
      </c>
      <c r="Q26" s="195">
        <v>-5721</v>
      </c>
      <c r="R26" s="195">
        <v>-196</v>
      </c>
      <c r="S26" s="196">
        <v>-5525</v>
      </c>
    </row>
    <row r="27" spans="1:20" ht="13.5" customHeight="1" thickBot="1">
      <c r="A27" s="249" t="s">
        <v>71</v>
      </c>
      <c r="B27" s="240"/>
      <c r="C27" s="241">
        <v>670399</v>
      </c>
      <c r="D27" s="242">
        <v>2137406</v>
      </c>
      <c r="E27" s="242">
        <v>1043981</v>
      </c>
      <c r="F27" s="242">
        <v>1093425</v>
      </c>
      <c r="G27" s="243"/>
      <c r="H27" s="242">
        <v>942</v>
      </c>
      <c r="I27" s="242">
        <v>3153</v>
      </c>
      <c r="J27" s="242">
        <v>-2211</v>
      </c>
      <c r="K27" s="247">
        <v>4.4091545656748721E-2</v>
      </c>
      <c r="L27" s="233"/>
      <c r="M27" s="248"/>
      <c r="O27" s="250" t="s">
        <v>72</v>
      </c>
      <c r="P27" s="176"/>
      <c r="Q27" s="176">
        <v>-1621</v>
      </c>
      <c r="R27" s="176">
        <v>1511</v>
      </c>
      <c r="S27" s="251">
        <v>-3132</v>
      </c>
    </row>
    <row r="28" spans="1:20" ht="13.5" customHeight="1">
      <c r="A28" s="252" t="s">
        <v>73</v>
      </c>
      <c r="B28" s="240"/>
      <c r="C28" s="241">
        <v>678414</v>
      </c>
      <c r="D28" s="242">
        <v>2136629</v>
      </c>
      <c r="E28" s="242">
        <v>1043428</v>
      </c>
      <c r="F28" s="242">
        <v>1093201</v>
      </c>
      <c r="G28" s="243"/>
      <c r="H28" s="242">
        <v>-777</v>
      </c>
      <c r="I28" s="242">
        <v>2633</v>
      </c>
      <c r="J28" s="242">
        <v>-3410</v>
      </c>
      <c r="K28" s="247">
        <v>-3.6352475851569609E-2</v>
      </c>
      <c r="L28" s="233"/>
      <c r="M28" s="248"/>
    </row>
    <row r="29" spans="1:20" ht="13.5" customHeight="1">
      <c r="A29" s="252" t="s">
        <v>17</v>
      </c>
      <c r="B29" s="240"/>
      <c r="C29" s="241">
        <v>685805</v>
      </c>
      <c r="D29" s="242">
        <v>2134671</v>
      </c>
      <c r="E29" s="242">
        <v>1042154</v>
      </c>
      <c r="F29" s="242">
        <v>1092517</v>
      </c>
      <c r="G29" s="243"/>
      <c r="H29" s="242">
        <v>-1958</v>
      </c>
      <c r="I29" s="242">
        <v>1500</v>
      </c>
      <c r="J29" s="242">
        <v>-3458</v>
      </c>
      <c r="K29" s="247">
        <v>-9.1639681011537327E-2</v>
      </c>
      <c r="L29" s="233"/>
      <c r="M29" s="248"/>
    </row>
    <row r="30" spans="1:20" ht="13.5" customHeight="1">
      <c r="A30" s="253" t="s">
        <v>20</v>
      </c>
      <c r="B30" s="254"/>
      <c r="C30" s="255">
        <v>678261</v>
      </c>
      <c r="D30" s="256">
        <v>2131158</v>
      </c>
      <c r="E30" s="256">
        <v>1040350</v>
      </c>
      <c r="F30" s="256">
        <v>1090808</v>
      </c>
      <c r="G30" s="257"/>
      <c r="H30" s="256"/>
      <c r="I30" s="256"/>
      <c r="J30" s="256"/>
      <c r="K30" s="258"/>
      <c r="L30" s="259"/>
      <c r="M30" s="248"/>
    </row>
    <row r="31" spans="1:20" ht="13.5" customHeight="1">
      <c r="A31" s="246" t="s">
        <v>22</v>
      </c>
      <c r="B31" s="240"/>
      <c r="C31" s="241">
        <v>687752</v>
      </c>
      <c r="D31" s="242">
        <v>2135258</v>
      </c>
      <c r="E31" s="242">
        <v>1042154</v>
      </c>
      <c r="F31" s="242">
        <v>1093104</v>
      </c>
      <c r="G31" s="243"/>
      <c r="H31" s="242"/>
      <c r="I31" s="242"/>
      <c r="J31" s="242"/>
      <c r="K31" s="195"/>
      <c r="L31" s="233"/>
      <c r="M31" s="248"/>
    </row>
    <row r="32" spans="1:20" ht="13.5" customHeight="1">
      <c r="A32" s="260" t="s">
        <v>74</v>
      </c>
      <c r="B32" s="240"/>
      <c r="C32" s="241">
        <v>686121</v>
      </c>
      <c r="D32" s="242">
        <v>2129537</v>
      </c>
      <c r="E32" s="242">
        <v>1039035</v>
      </c>
      <c r="F32" s="242">
        <v>1090502</v>
      </c>
      <c r="G32" s="261" t="s">
        <v>26</v>
      </c>
      <c r="H32" s="242">
        <v>-5721</v>
      </c>
      <c r="I32" s="242">
        <v>-196</v>
      </c>
      <c r="J32" s="242">
        <v>-5525</v>
      </c>
      <c r="K32" s="262">
        <v>-0.26793015176620344</v>
      </c>
      <c r="L32" s="233" t="s">
        <v>52</v>
      </c>
      <c r="M32" s="248"/>
    </row>
    <row r="33" spans="1:14" ht="13.5" customHeight="1">
      <c r="A33" s="263"/>
      <c r="B33" s="264"/>
      <c r="C33" s="217"/>
      <c r="D33" s="265"/>
      <c r="E33" s="265"/>
      <c r="F33" s="265"/>
      <c r="G33" s="266" t="s">
        <v>23</v>
      </c>
      <c r="H33" s="267">
        <v>-1621</v>
      </c>
      <c r="I33" s="267">
        <v>1511</v>
      </c>
      <c r="J33" s="267">
        <v>-3132</v>
      </c>
      <c r="K33" s="268">
        <v>-7.6061934403737305E-2</v>
      </c>
      <c r="L33" s="269" t="s">
        <v>52</v>
      </c>
      <c r="M33" s="248"/>
    </row>
    <row r="34" spans="1:14" ht="10.5" customHeight="1">
      <c r="A34" s="270" t="s">
        <v>75</v>
      </c>
      <c r="B34" s="270"/>
      <c r="M34" s="248"/>
      <c r="N34" s="195"/>
    </row>
    <row r="35" spans="1:14" ht="10.5" customHeight="1">
      <c r="A35" s="270" t="s">
        <v>76</v>
      </c>
      <c r="B35" s="270"/>
      <c r="M35" s="248"/>
      <c r="N35" s="195"/>
    </row>
    <row r="36" spans="1:14" ht="7.5" customHeight="1">
      <c r="A36" s="270"/>
      <c r="B36" s="270"/>
      <c r="M36" s="248"/>
      <c r="N36" s="195"/>
    </row>
    <row r="37" spans="1:14" ht="8.25" customHeight="1">
      <c r="M37" s="271"/>
      <c r="N37" s="195"/>
    </row>
    <row r="38" spans="1:14" ht="7.5" customHeight="1">
      <c r="M38" s="195"/>
      <c r="N38" s="195"/>
    </row>
    <row r="39" spans="1:14" ht="14.4">
      <c r="A39" s="218" t="str">
        <f>"月別人口動態（平成"&amp;O9&amp;"年"&amp;P9&amp;"月～平成"&amp;Q9&amp;"年"&amp;R9&amp;"月）"</f>
        <v>月別人口動態（平成11年3月～平成12年3月）</v>
      </c>
      <c r="B39" s="218"/>
      <c r="M39" s="195"/>
      <c r="N39" s="195"/>
    </row>
    <row r="40" spans="1:14">
      <c r="M40" s="195"/>
      <c r="N40" s="195"/>
    </row>
    <row r="41" spans="1:14">
      <c r="M41" s="195"/>
      <c r="N41" s="195"/>
    </row>
    <row r="42" spans="1:14">
      <c r="M42" s="195"/>
      <c r="N42" s="195"/>
    </row>
    <row r="43" spans="1:14">
      <c r="M43" s="195"/>
      <c r="N43" s="195"/>
    </row>
    <row r="44" spans="1:14">
      <c r="M44" s="195"/>
      <c r="N44" s="195"/>
    </row>
    <row r="45" spans="1:14">
      <c r="M45" s="195"/>
      <c r="N45" s="195"/>
    </row>
    <row r="46" spans="1:14">
      <c r="M46" s="195"/>
      <c r="N46" s="195"/>
    </row>
    <row r="47" spans="1:14">
      <c r="M47" s="195"/>
      <c r="N47" s="195"/>
    </row>
    <row r="48" spans="1:14">
      <c r="M48" s="195"/>
      <c r="N48" s="195"/>
    </row>
    <row r="49" spans="1:14">
      <c r="M49" s="195"/>
      <c r="N49" s="195"/>
    </row>
    <row r="50" spans="1:14">
      <c r="M50" s="195"/>
      <c r="N50" s="195"/>
    </row>
    <row r="51" spans="1:14">
      <c r="M51" s="195"/>
      <c r="N51" s="195"/>
    </row>
    <row r="52" spans="1:14">
      <c r="M52" s="195"/>
      <c r="N52" s="195"/>
    </row>
    <row r="53" spans="1:14">
      <c r="M53" s="195"/>
      <c r="N53" s="195"/>
    </row>
    <row r="54" spans="1:14">
      <c r="M54" s="195"/>
      <c r="N54" s="195"/>
    </row>
    <row r="55" spans="1:14">
      <c r="M55" s="195"/>
      <c r="N55" s="195"/>
    </row>
    <row r="56" spans="1:14">
      <c r="M56" s="195"/>
      <c r="N56" s="195"/>
    </row>
    <row r="57" spans="1:14">
      <c r="M57" s="195"/>
      <c r="N57" s="195"/>
    </row>
    <row r="58" spans="1:14">
      <c r="M58" s="195"/>
    </row>
    <row r="61" spans="1:14" ht="16.2">
      <c r="A61" s="169"/>
      <c r="B61" s="169"/>
    </row>
  </sheetData>
  <phoneticPr fontId="15"/>
  <printOptions gridLinesSet="0"/>
  <pageMargins left="0.55000000000000004" right="0.38" top="0.52" bottom="0.51181102362204722" header="0.43" footer="0.31496062992125984"/>
  <pageSetup paperSize="9" scale="95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3203125" defaultRowHeight="10.8"/>
  <cols>
    <col min="1" max="1" width="11.33203125" style="109" customWidth="1"/>
    <col min="2" max="2" width="9.77734375" style="109" customWidth="1"/>
    <col min="3" max="13" width="6.6640625" style="109" customWidth="1"/>
    <col min="14" max="14" width="4.109375" style="109" customWidth="1"/>
    <col min="15" max="15" width="6.6640625" style="109" customWidth="1"/>
    <col min="16" max="16384" width="9.33203125" style="109"/>
  </cols>
  <sheetData>
    <row r="1" spans="1:26" ht="14.4">
      <c r="A1" s="108" t="s">
        <v>77</v>
      </c>
    </row>
    <row r="2" spans="1:26" ht="15" customHeight="1">
      <c r="A2" s="110"/>
      <c r="B2" s="111" t="s">
        <v>78</v>
      </c>
      <c r="C2" s="112" t="s">
        <v>36</v>
      </c>
      <c r="D2" s="112" t="s">
        <v>79</v>
      </c>
      <c r="E2" s="112" t="s">
        <v>80</v>
      </c>
      <c r="F2" s="112" t="s">
        <v>81</v>
      </c>
      <c r="G2" s="112" t="s">
        <v>82</v>
      </c>
      <c r="H2" s="112" t="s">
        <v>83</v>
      </c>
      <c r="I2" s="112" t="s">
        <v>84</v>
      </c>
      <c r="J2" s="112" t="s">
        <v>85</v>
      </c>
      <c r="K2" s="112" t="s">
        <v>86</v>
      </c>
      <c r="L2" s="112" t="s">
        <v>87</v>
      </c>
      <c r="M2" s="111" t="s">
        <v>88</v>
      </c>
      <c r="N2" s="113"/>
      <c r="P2" s="158" t="s">
        <v>89</v>
      </c>
      <c r="R2" s="159" t="s">
        <v>90</v>
      </c>
      <c r="S2" s="159" t="s">
        <v>91</v>
      </c>
      <c r="T2" s="159" t="s">
        <v>92</v>
      </c>
      <c r="U2" s="159" t="s">
        <v>93</v>
      </c>
      <c r="V2" s="159" t="s">
        <v>94</v>
      </c>
      <c r="W2" s="159" t="s">
        <v>95</v>
      </c>
      <c r="X2" s="160" t="s">
        <v>96</v>
      </c>
      <c r="Y2" s="159" t="s">
        <v>97</v>
      </c>
      <c r="Z2" s="159" t="s">
        <v>98</v>
      </c>
    </row>
    <row r="3" spans="1:26" ht="14.1" customHeight="1">
      <c r="A3" s="114" t="s">
        <v>99</v>
      </c>
      <c r="B3" s="115" t="s">
        <v>36</v>
      </c>
      <c r="C3" s="116">
        <v>27039</v>
      </c>
      <c r="D3" s="116">
        <v>2118</v>
      </c>
      <c r="E3" s="116">
        <v>2515</v>
      </c>
      <c r="F3" s="116">
        <v>4210</v>
      </c>
      <c r="G3" s="116">
        <v>6473</v>
      </c>
      <c r="H3" s="116">
        <v>3276</v>
      </c>
      <c r="I3" s="116">
        <v>2422</v>
      </c>
      <c r="J3" s="116">
        <v>3319</v>
      </c>
      <c r="K3" s="116">
        <v>1686</v>
      </c>
      <c r="L3" s="116">
        <v>621</v>
      </c>
      <c r="M3" s="117">
        <v>399</v>
      </c>
      <c r="N3" s="118"/>
      <c r="P3" s="109" t="s">
        <v>10</v>
      </c>
      <c r="Q3" s="109" t="s">
        <v>15</v>
      </c>
      <c r="R3" s="109">
        <v>587</v>
      </c>
      <c r="S3" s="109">
        <v>1349</v>
      </c>
      <c r="T3" s="109">
        <v>269</v>
      </c>
      <c r="U3" s="109">
        <v>667</v>
      </c>
      <c r="V3" s="109">
        <v>115</v>
      </c>
      <c r="W3" s="109">
        <v>28</v>
      </c>
      <c r="X3" s="109">
        <v>140</v>
      </c>
      <c r="Y3" s="109">
        <v>151</v>
      </c>
      <c r="Z3" s="109">
        <v>475</v>
      </c>
    </row>
    <row r="4" spans="1:26" ht="14.1" customHeight="1">
      <c r="A4" s="114"/>
      <c r="B4" s="119" t="s">
        <v>100</v>
      </c>
      <c r="C4" s="116">
        <v>14390</v>
      </c>
      <c r="D4" s="116">
        <v>1061</v>
      </c>
      <c r="E4" s="116">
        <v>1267</v>
      </c>
      <c r="F4" s="116">
        <v>2260</v>
      </c>
      <c r="G4" s="116">
        <v>3364</v>
      </c>
      <c r="H4" s="116">
        <v>1695</v>
      </c>
      <c r="I4" s="116">
        <v>1230</v>
      </c>
      <c r="J4" s="116">
        <v>1842</v>
      </c>
      <c r="K4" s="116">
        <v>1107</v>
      </c>
      <c r="L4" s="116">
        <v>419</v>
      </c>
      <c r="M4" s="117">
        <v>145</v>
      </c>
      <c r="N4" s="118"/>
      <c r="Q4" s="109" t="s">
        <v>16</v>
      </c>
      <c r="R4" s="161">
        <v>-1774</v>
      </c>
      <c r="S4" s="161">
        <v>-2317</v>
      </c>
      <c r="T4" s="161">
        <v>-254</v>
      </c>
      <c r="U4" s="161">
        <v>-1530</v>
      </c>
      <c r="V4" s="161">
        <v>-61</v>
      </c>
      <c r="W4" s="161">
        <v>-22</v>
      </c>
      <c r="X4" s="161">
        <v>-141</v>
      </c>
      <c r="Y4" s="161">
        <v>-81</v>
      </c>
      <c r="Z4" s="161">
        <v>-455</v>
      </c>
    </row>
    <row r="5" spans="1:26" ht="14.1" customHeight="1">
      <c r="A5" s="120"/>
      <c r="B5" s="121" t="s">
        <v>101</v>
      </c>
      <c r="C5" s="122">
        <v>12649</v>
      </c>
      <c r="D5" s="122">
        <v>1057</v>
      </c>
      <c r="E5" s="122">
        <v>1248</v>
      </c>
      <c r="F5" s="122">
        <v>1950</v>
      </c>
      <c r="G5" s="122">
        <v>3109</v>
      </c>
      <c r="H5" s="122">
        <v>1581</v>
      </c>
      <c r="I5" s="122">
        <v>1192</v>
      </c>
      <c r="J5" s="122">
        <v>1477</v>
      </c>
      <c r="K5" s="122">
        <v>579</v>
      </c>
      <c r="L5" s="122">
        <v>202</v>
      </c>
      <c r="M5" s="123">
        <v>254</v>
      </c>
      <c r="N5" s="118"/>
      <c r="R5" s="159" t="s">
        <v>90</v>
      </c>
      <c r="S5" s="159" t="s">
        <v>91</v>
      </c>
      <c r="T5" s="159" t="s">
        <v>92</v>
      </c>
      <c r="U5" s="159" t="s">
        <v>93</v>
      </c>
      <c r="V5" s="159" t="s">
        <v>94</v>
      </c>
      <c r="W5" s="159" t="s">
        <v>95</v>
      </c>
      <c r="X5" s="160" t="s">
        <v>96</v>
      </c>
      <c r="Y5" s="159" t="s">
        <v>97</v>
      </c>
      <c r="Z5" s="159" t="s">
        <v>98</v>
      </c>
    </row>
    <row r="6" spans="1:26" ht="14.1" customHeight="1">
      <c r="A6" s="114" t="s">
        <v>102</v>
      </c>
      <c r="B6" s="115" t="s">
        <v>36</v>
      </c>
      <c r="C6" s="116">
        <v>7735</v>
      </c>
      <c r="D6" s="116">
        <v>877</v>
      </c>
      <c r="E6" s="116">
        <v>858</v>
      </c>
      <c r="F6" s="116">
        <v>407</v>
      </c>
      <c r="G6" s="116">
        <v>1255</v>
      </c>
      <c r="H6" s="116">
        <v>1160</v>
      </c>
      <c r="I6" s="116">
        <v>893</v>
      </c>
      <c r="J6" s="116">
        <v>1163</v>
      </c>
      <c r="K6" s="116">
        <v>723</v>
      </c>
      <c r="L6" s="116">
        <v>254</v>
      </c>
      <c r="M6" s="117">
        <v>145</v>
      </c>
      <c r="N6" s="118"/>
      <c r="P6" s="109" t="s">
        <v>11</v>
      </c>
      <c r="Q6" s="109" t="s">
        <v>15</v>
      </c>
      <c r="R6" s="109">
        <v>403</v>
      </c>
      <c r="S6" s="109">
        <v>978</v>
      </c>
      <c r="T6" s="109">
        <v>154</v>
      </c>
      <c r="U6" s="109">
        <v>490</v>
      </c>
      <c r="V6" s="109">
        <v>89</v>
      </c>
      <c r="W6" s="109">
        <v>140</v>
      </c>
      <c r="X6" s="109">
        <v>143</v>
      </c>
      <c r="Y6" s="109">
        <v>214</v>
      </c>
      <c r="Z6" s="109">
        <v>454</v>
      </c>
    </row>
    <row r="7" spans="1:26" ht="14.1" customHeight="1">
      <c r="A7" s="114"/>
      <c r="B7" s="119" t="s">
        <v>100</v>
      </c>
      <c r="C7" s="116">
        <v>3830</v>
      </c>
      <c r="D7" s="116">
        <v>424</v>
      </c>
      <c r="E7" s="116">
        <v>416</v>
      </c>
      <c r="F7" s="116">
        <v>167</v>
      </c>
      <c r="G7" s="116">
        <v>484</v>
      </c>
      <c r="H7" s="116">
        <v>535</v>
      </c>
      <c r="I7" s="116">
        <v>434</v>
      </c>
      <c r="J7" s="116">
        <v>657</v>
      </c>
      <c r="K7" s="116">
        <v>495</v>
      </c>
      <c r="L7" s="116">
        <v>169</v>
      </c>
      <c r="M7" s="117">
        <v>49</v>
      </c>
      <c r="N7" s="118"/>
      <c r="Q7" s="109" t="s">
        <v>16</v>
      </c>
      <c r="R7" s="161">
        <v>-1402</v>
      </c>
      <c r="S7" s="161">
        <v>-1558</v>
      </c>
      <c r="T7" s="161">
        <v>-197</v>
      </c>
      <c r="U7" s="161">
        <v>-1279</v>
      </c>
      <c r="V7" s="161">
        <v>-57</v>
      </c>
      <c r="W7" s="161">
        <v>-156</v>
      </c>
      <c r="X7" s="161">
        <v>-147</v>
      </c>
      <c r="Y7" s="161">
        <v>-124</v>
      </c>
      <c r="Z7" s="161">
        <v>-545</v>
      </c>
    </row>
    <row r="8" spans="1:26" ht="14.1" customHeight="1">
      <c r="A8" s="120"/>
      <c r="B8" s="121" t="s">
        <v>101</v>
      </c>
      <c r="C8" s="122">
        <v>3905</v>
      </c>
      <c r="D8" s="122">
        <v>453</v>
      </c>
      <c r="E8" s="122">
        <v>442</v>
      </c>
      <c r="F8" s="122">
        <v>240</v>
      </c>
      <c r="G8" s="122">
        <v>771</v>
      </c>
      <c r="H8" s="122">
        <v>625</v>
      </c>
      <c r="I8" s="122">
        <v>459</v>
      </c>
      <c r="J8" s="122">
        <v>506</v>
      </c>
      <c r="K8" s="122">
        <v>228</v>
      </c>
      <c r="L8" s="122">
        <v>85</v>
      </c>
      <c r="M8" s="123">
        <v>96</v>
      </c>
      <c r="N8" s="118"/>
    </row>
    <row r="9" spans="1:26" ht="14.1" customHeight="1">
      <c r="A9" s="114" t="s">
        <v>103</v>
      </c>
      <c r="B9" s="124" t="s">
        <v>15</v>
      </c>
      <c r="C9" s="116">
        <v>6912</v>
      </c>
      <c r="D9" s="116">
        <v>548</v>
      </c>
      <c r="E9" s="116">
        <v>679</v>
      </c>
      <c r="F9" s="116">
        <v>412</v>
      </c>
      <c r="G9" s="116">
        <v>2143</v>
      </c>
      <c r="H9" s="116">
        <v>941</v>
      </c>
      <c r="I9" s="116">
        <v>644</v>
      </c>
      <c r="J9" s="116">
        <v>892</v>
      </c>
      <c r="K9" s="116">
        <v>378</v>
      </c>
      <c r="L9" s="116">
        <v>167</v>
      </c>
      <c r="M9" s="117">
        <v>108</v>
      </c>
      <c r="N9" s="118"/>
    </row>
    <row r="10" spans="1:26" ht="14.1" customHeight="1">
      <c r="A10" s="114"/>
      <c r="B10" s="119" t="s">
        <v>100</v>
      </c>
      <c r="C10" s="116">
        <v>3817</v>
      </c>
      <c r="D10" s="116">
        <v>266</v>
      </c>
      <c r="E10" s="116">
        <v>345</v>
      </c>
      <c r="F10" s="116">
        <v>252</v>
      </c>
      <c r="G10" s="116">
        <v>1216</v>
      </c>
      <c r="H10" s="116">
        <v>520</v>
      </c>
      <c r="I10" s="116">
        <v>333</v>
      </c>
      <c r="J10" s="116">
        <v>493</v>
      </c>
      <c r="K10" s="116">
        <v>242</v>
      </c>
      <c r="L10" s="116">
        <v>107</v>
      </c>
      <c r="M10" s="117">
        <v>43</v>
      </c>
      <c r="N10" s="118"/>
      <c r="P10" s="133" t="s">
        <v>104</v>
      </c>
      <c r="Q10" s="109">
        <f>MAX(R3:Z7)</f>
        <v>1349</v>
      </c>
    </row>
    <row r="11" spans="1:26" ht="14.1" customHeight="1">
      <c r="A11" s="114"/>
      <c r="B11" s="125" t="s">
        <v>101</v>
      </c>
      <c r="C11" s="126">
        <v>3095</v>
      </c>
      <c r="D11" s="126">
        <v>282</v>
      </c>
      <c r="E11" s="126">
        <v>334</v>
      </c>
      <c r="F11" s="126">
        <v>160</v>
      </c>
      <c r="G11" s="126">
        <v>927</v>
      </c>
      <c r="H11" s="126">
        <v>421</v>
      </c>
      <c r="I11" s="126">
        <v>311</v>
      </c>
      <c r="J11" s="126">
        <v>399</v>
      </c>
      <c r="K11" s="126">
        <v>136</v>
      </c>
      <c r="L11" s="126">
        <v>60</v>
      </c>
      <c r="M11" s="127">
        <v>65</v>
      </c>
      <c r="N11" s="118"/>
      <c r="P11" s="133" t="s">
        <v>105</v>
      </c>
      <c r="Q11" s="109">
        <f>MIN(R3:Z7)*-1</f>
        <v>2317</v>
      </c>
    </row>
    <row r="12" spans="1:26" ht="14.1" customHeight="1">
      <c r="A12" s="114"/>
      <c r="B12" s="124" t="s">
        <v>16</v>
      </c>
      <c r="C12" s="116">
        <v>12392</v>
      </c>
      <c r="D12" s="116">
        <v>693</v>
      </c>
      <c r="E12" s="116">
        <v>978</v>
      </c>
      <c r="F12" s="116">
        <v>3391</v>
      </c>
      <c r="G12" s="116">
        <v>3075</v>
      </c>
      <c r="H12" s="116">
        <v>1175</v>
      </c>
      <c r="I12" s="116">
        <v>885</v>
      </c>
      <c r="J12" s="116">
        <v>1264</v>
      </c>
      <c r="K12" s="116">
        <v>585</v>
      </c>
      <c r="L12" s="116">
        <v>200</v>
      </c>
      <c r="M12" s="117">
        <v>146</v>
      </c>
      <c r="N12" s="118"/>
      <c r="P12" s="133" t="s">
        <v>106</v>
      </c>
      <c r="Q12" s="109">
        <f>ROUNDUP(MAX(Q10:Q11),-2)</f>
        <v>2400</v>
      </c>
    </row>
    <row r="13" spans="1:26" ht="14.1" customHeight="1">
      <c r="A13" s="114"/>
      <c r="B13" s="119" t="s">
        <v>100</v>
      </c>
      <c r="C13" s="116">
        <v>6743</v>
      </c>
      <c r="D13" s="116">
        <v>371</v>
      </c>
      <c r="E13" s="116">
        <v>506</v>
      </c>
      <c r="F13" s="116">
        <v>1841</v>
      </c>
      <c r="G13" s="116">
        <v>1664</v>
      </c>
      <c r="H13" s="116">
        <v>640</v>
      </c>
      <c r="I13" s="116">
        <v>463</v>
      </c>
      <c r="J13" s="116">
        <v>692</v>
      </c>
      <c r="K13" s="116">
        <v>370</v>
      </c>
      <c r="L13" s="116">
        <v>143</v>
      </c>
      <c r="M13" s="117">
        <v>53</v>
      </c>
      <c r="N13" s="118"/>
      <c r="P13" s="133" t="s">
        <v>107</v>
      </c>
      <c r="Q13" s="109">
        <f>ROUNDUP(MAX(Q10:R11),-2)*-1</f>
        <v>-2400</v>
      </c>
    </row>
    <row r="14" spans="1:26" ht="14.1" customHeight="1">
      <c r="A14" s="114"/>
      <c r="B14" s="125" t="s">
        <v>101</v>
      </c>
      <c r="C14" s="126">
        <v>5649</v>
      </c>
      <c r="D14" s="126">
        <v>322</v>
      </c>
      <c r="E14" s="126">
        <v>472</v>
      </c>
      <c r="F14" s="126">
        <v>1550</v>
      </c>
      <c r="G14" s="126">
        <v>1411</v>
      </c>
      <c r="H14" s="126">
        <v>535</v>
      </c>
      <c r="I14" s="126">
        <v>422</v>
      </c>
      <c r="J14" s="126">
        <v>572</v>
      </c>
      <c r="K14" s="126">
        <v>215</v>
      </c>
      <c r="L14" s="126">
        <v>57</v>
      </c>
      <c r="M14" s="127">
        <v>93</v>
      </c>
      <c r="N14" s="118"/>
      <c r="P14" s="133" t="s">
        <v>108</v>
      </c>
      <c r="Q14" s="109">
        <f>IF(Q12&gt;2000,500,IF(Q12&gt;1000,400,200))</f>
        <v>500</v>
      </c>
    </row>
    <row r="15" spans="1:26" ht="14.1" customHeight="1">
      <c r="A15" s="114"/>
      <c r="B15" s="124" t="s">
        <v>109</v>
      </c>
      <c r="C15" s="128">
        <v>-5480</v>
      </c>
      <c r="D15" s="128">
        <v>-145</v>
      </c>
      <c r="E15" s="128">
        <v>-299</v>
      </c>
      <c r="F15" s="128">
        <v>-2979</v>
      </c>
      <c r="G15" s="128">
        <v>-932</v>
      </c>
      <c r="H15" s="128">
        <v>-234</v>
      </c>
      <c r="I15" s="128">
        <v>-241</v>
      </c>
      <c r="J15" s="128">
        <v>-372</v>
      </c>
      <c r="K15" s="128">
        <v>-207</v>
      </c>
      <c r="L15" s="128">
        <v>-33</v>
      </c>
      <c r="M15" s="129">
        <v>-38</v>
      </c>
      <c r="N15" s="130"/>
    </row>
    <row r="16" spans="1:26" ht="14.1" customHeight="1">
      <c r="A16" s="114"/>
      <c r="B16" s="119" t="s">
        <v>100</v>
      </c>
      <c r="C16" s="128">
        <v>-2926</v>
      </c>
      <c r="D16" s="128">
        <v>-105</v>
      </c>
      <c r="E16" s="128">
        <v>-161</v>
      </c>
      <c r="F16" s="128">
        <v>-1589</v>
      </c>
      <c r="G16" s="128">
        <v>-448</v>
      </c>
      <c r="H16" s="128">
        <v>-120</v>
      </c>
      <c r="I16" s="128">
        <v>-130</v>
      </c>
      <c r="J16" s="128">
        <v>-199</v>
      </c>
      <c r="K16" s="128">
        <v>-128</v>
      </c>
      <c r="L16" s="128">
        <v>-36</v>
      </c>
      <c r="M16" s="129">
        <v>-10</v>
      </c>
      <c r="N16" s="130"/>
    </row>
    <row r="17" spans="1:14" ht="14.1" customHeight="1">
      <c r="A17" s="120"/>
      <c r="B17" s="121" t="s">
        <v>101</v>
      </c>
      <c r="C17" s="131">
        <v>-2554</v>
      </c>
      <c r="D17" s="131">
        <v>-40</v>
      </c>
      <c r="E17" s="131">
        <v>-138</v>
      </c>
      <c r="F17" s="131">
        <v>-1390</v>
      </c>
      <c r="G17" s="131">
        <v>-484</v>
      </c>
      <c r="H17" s="131">
        <v>-114</v>
      </c>
      <c r="I17" s="131">
        <v>-111</v>
      </c>
      <c r="J17" s="131">
        <v>-173</v>
      </c>
      <c r="K17" s="131">
        <v>-79</v>
      </c>
      <c r="L17" s="131">
        <v>3</v>
      </c>
      <c r="M17" s="132">
        <v>-28</v>
      </c>
      <c r="N17" s="130"/>
    </row>
    <row r="18" spans="1:14">
      <c r="A18" s="133" t="s">
        <v>110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9.75" customHeight="1"/>
    <row r="20" spans="1:14" ht="9.75" customHeight="1"/>
    <row r="21" spans="1:14" ht="14.4">
      <c r="A21" s="108" t="s">
        <v>111</v>
      </c>
    </row>
    <row r="22" spans="1:14" ht="28.8">
      <c r="A22" s="134"/>
      <c r="B22" s="135" t="s">
        <v>78</v>
      </c>
      <c r="C22" s="136" t="s">
        <v>36</v>
      </c>
      <c r="D22" s="136" t="s">
        <v>112</v>
      </c>
      <c r="E22" s="136" t="s">
        <v>91</v>
      </c>
      <c r="F22" s="136" t="s">
        <v>113</v>
      </c>
      <c r="G22" s="136" t="s">
        <v>93</v>
      </c>
      <c r="H22" s="136" t="s">
        <v>114</v>
      </c>
      <c r="I22" s="136" t="s">
        <v>95</v>
      </c>
      <c r="J22" s="137" t="s">
        <v>115</v>
      </c>
      <c r="K22" s="136" t="s">
        <v>97</v>
      </c>
      <c r="L22" s="136" t="s">
        <v>98</v>
      </c>
      <c r="M22" s="135" t="s">
        <v>116</v>
      </c>
      <c r="N22" s="138"/>
    </row>
    <row r="23" spans="1:14" ht="14.1" customHeight="1">
      <c r="A23" s="139" t="s">
        <v>99</v>
      </c>
      <c r="B23" s="140" t="s">
        <v>36</v>
      </c>
      <c r="C23" s="141">
        <v>27039</v>
      </c>
      <c r="D23" s="141">
        <v>4512</v>
      </c>
      <c r="E23" s="141">
        <v>9381</v>
      </c>
      <c r="F23" s="141">
        <v>1112</v>
      </c>
      <c r="G23" s="141">
        <v>4603</v>
      </c>
      <c r="H23" s="141">
        <v>383</v>
      </c>
      <c r="I23" s="141">
        <v>914</v>
      </c>
      <c r="J23" s="141">
        <v>1864</v>
      </c>
      <c r="K23" s="141">
        <v>1052</v>
      </c>
      <c r="L23" s="141">
        <v>2742</v>
      </c>
      <c r="M23" s="142">
        <v>476</v>
      </c>
      <c r="N23" s="143"/>
    </row>
    <row r="24" spans="1:14" ht="14.1" customHeight="1">
      <c r="A24" s="139"/>
      <c r="B24" s="144" t="s">
        <v>100</v>
      </c>
      <c r="C24" s="141">
        <v>14390</v>
      </c>
      <c r="D24" s="141">
        <v>2501</v>
      </c>
      <c r="E24" s="141">
        <v>5531</v>
      </c>
      <c r="F24" s="141">
        <v>649</v>
      </c>
      <c r="G24" s="141">
        <v>2468</v>
      </c>
      <c r="H24" s="141">
        <v>205</v>
      </c>
      <c r="I24" s="141">
        <v>199</v>
      </c>
      <c r="J24" s="141">
        <v>911</v>
      </c>
      <c r="K24" s="141">
        <v>436</v>
      </c>
      <c r="L24" s="141">
        <v>1285</v>
      </c>
      <c r="M24" s="142">
        <v>205</v>
      </c>
      <c r="N24" s="143"/>
    </row>
    <row r="25" spans="1:14" ht="14.1" customHeight="1">
      <c r="A25" s="145"/>
      <c r="B25" s="146" t="s">
        <v>101</v>
      </c>
      <c r="C25" s="147">
        <v>12649</v>
      </c>
      <c r="D25" s="147">
        <v>2011</v>
      </c>
      <c r="E25" s="147">
        <v>3850</v>
      </c>
      <c r="F25" s="147">
        <v>463</v>
      </c>
      <c r="G25" s="147">
        <v>2135</v>
      </c>
      <c r="H25" s="147">
        <v>178</v>
      </c>
      <c r="I25" s="147">
        <v>715</v>
      </c>
      <c r="J25" s="147">
        <v>953</v>
      </c>
      <c r="K25" s="147">
        <v>616</v>
      </c>
      <c r="L25" s="147">
        <v>1457</v>
      </c>
      <c r="M25" s="148">
        <v>271</v>
      </c>
      <c r="N25" s="143"/>
    </row>
    <row r="26" spans="1:14" ht="14.1" customHeight="1">
      <c r="A26" s="139" t="s">
        <v>102</v>
      </c>
      <c r="B26" s="140" t="s">
        <v>36</v>
      </c>
      <c r="C26" s="141">
        <v>7735</v>
      </c>
      <c r="D26" s="141">
        <v>346</v>
      </c>
      <c r="E26" s="141">
        <v>3179</v>
      </c>
      <c r="F26" s="141">
        <v>238</v>
      </c>
      <c r="G26" s="141">
        <v>637</v>
      </c>
      <c r="H26" s="141">
        <v>61</v>
      </c>
      <c r="I26" s="141">
        <v>568</v>
      </c>
      <c r="J26" s="141">
        <v>1293</v>
      </c>
      <c r="K26" s="141">
        <v>482</v>
      </c>
      <c r="L26" s="141">
        <v>813</v>
      </c>
      <c r="M26" s="142">
        <v>118</v>
      </c>
      <c r="N26" s="143"/>
    </row>
    <row r="27" spans="1:14" ht="14.1" customHeight="1">
      <c r="A27" s="139"/>
      <c r="B27" s="144" t="s">
        <v>100</v>
      </c>
      <c r="C27" s="141">
        <v>3830</v>
      </c>
      <c r="D27" s="141">
        <v>140</v>
      </c>
      <c r="E27" s="141">
        <v>1865</v>
      </c>
      <c r="F27" s="141">
        <v>126</v>
      </c>
      <c r="G27" s="141">
        <v>271</v>
      </c>
      <c r="H27" s="141">
        <v>29</v>
      </c>
      <c r="I27" s="141">
        <v>149</v>
      </c>
      <c r="J27" s="141">
        <v>630</v>
      </c>
      <c r="K27" s="141">
        <v>204</v>
      </c>
      <c r="L27" s="141">
        <v>355</v>
      </c>
      <c r="M27" s="142">
        <v>61</v>
      </c>
      <c r="N27" s="143"/>
    </row>
    <row r="28" spans="1:14" ht="14.1" customHeight="1">
      <c r="A28" s="145"/>
      <c r="B28" s="146" t="s">
        <v>101</v>
      </c>
      <c r="C28" s="147">
        <v>3905</v>
      </c>
      <c r="D28" s="147">
        <v>206</v>
      </c>
      <c r="E28" s="147">
        <v>1314</v>
      </c>
      <c r="F28" s="147">
        <v>112</v>
      </c>
      <c r="G28" s="147">
        <v>366</v>
      </c>
      <c r="H28" s="147">
        <v>32</v>
      </c>
      <c r="I28" s="147">
        <v>419</v>
      </c>
      <c r="J28" s="147">
        <v>663</v>
      </c>
      <c r="K28" s="147">
        <v>278</v>
      </c>
      <c r="L28" s="147">
        <v>458</v>
      </c>
      <c r="M28" s="148">
        <v>57</v>
      </c>
      <c r="N28" s="143"/>
    </row>
    <row r="29" spans="1:14" ht="14.1" customHeight="1">
      <c r="A29" s="139" t="s">
        <v>103</v>
      </c>
      <c r="B29" s="149" t="s">
        <v>15</v>
      </c>
      <c r="C29" s="141">
        <v>6912</v>
      </c>
      <c r="D29" s="141">
        <v>990</v>
      </c>
      <c r="E29" s="141">
        <v>2327</v>
      </c>
      <c r="F29" s="141">
        <v>423</v>
      </c>
      <c r="G29" s="141">
        <v>1157</v>
      </c>
      <c r="H29" s="141">
        <v>204</v>
      </c>
      <c r="I29" s="141">
        <v>168</v>
      </c>
      <c r="J29" s="141">
        <v>283</v>
      </c>
      <c r="K29" s="141">
        <v>365</v>
      </c>
      <c r="L29" s="141">
        <v>929</v>
      </c>
      <c r="M29" s="142">
        <v>66</v>
      </c>
      <c r="N29" s="143"/>
    </row>
    <row r="30" spans="1:14" ht="14.1" customHeight="1">
      <c r="A30" s="139"/>
      <c r="B30" s="144" t="s">
        <v>100</v>
      </c>
      <c r="C30" s="141">
        <v>3817</v>
      </c>
      <c r="D30" s="141">
        <v>587</v>
      </c>
      <c r="E30" s="141">
        <v>1349</v>
      </c>
      <c r="F30" s="141">
        <v>269</v>
      </c>
      <c r="G30" s="141">
        <v>667</v>
      </c>
      <c r="H30" s="141">
        <v>115</v>
      </c>
      <c r="I30" s="141">
        <v>28</v>
      </c>
      <c r="J30" s="141">
        <v>140</v>
      </c>
      <c r="K30" s="141">
        <v>151</v>
      </c>
      <c r="L30" s="141">
        <v>475</v>
      </c>
      <c r="M30" s="142">
        <v>36</v>
      </c>
      <c r="N30" s="143"/>
    </row>
    <row r="31" spans="1:14" ht="14.1" customHeight="1">
      <c r="A31" s="139"/>
      <c r="B31" s="150" t="s">
        <v>101</v>
      </c>
      <c r="C31" s="151">
        <v>3095</v>
      </c>
      <c r="D31" s="151">
        <v>403</v>
      </c>
      <c r="E31" s="151">
        <v>978</v>
      </c>
      <c r="F31" s="151">
        <v>154</v>
      </c>
      <c r="G31" s="151">
        <v>490</v>
      </c>
      <c r="H31" s="151">
        <v>89</v>
      </c>
      <c r="I31" s="151">
        <v>140</v>
      </c>
      <c r="J31" s="151">
        <v>143</v>
      </c>
      <c r="K31" s="151">
        <v>214</v>
      </c>
      <c r="L31" s="151">
        <v>454</v>
      </c>
      <c r="M31" s="152">
        <v>30</v>
      </c>
      <c r="N31" s="143"/>
    </row>
    <row r="32" spans="1:14" ht="14.1" customHeight="1">
      <c r="A32" s="139"/>
      <c r="B32" s="149" t="s">
        <v>16</v>
      </c>
      <c r="C32" s="141">
        <v>12392</v>
      </c>
      <c r="D32" s="141">
        <v>3176</v>
      </c>
      <c r="E32" s="141">
        <v>3875</v>
      </c>
      <c r="F32" s="141">
        <v>451</v>
      </c>
      <c r="G32" s="141">
        <v>2809</v>
      </c>
      <c r="H32" s="141">
        <v>118</v>
      </c>
      <c r="I32" s="141">
        <v>178</v>
      </c>
      <c r="J32" s="141">
        <v>288</v>
      </c>
      <c r="K32" s="141">
        <v>205</v>
      </c>
      <c r="L32" s="141">
        <v>1000</v>
      </c>
      <c r="M32" s="142">
        <v>292</v>
      </c>
      <c r="N32" s="143"/>
    </row>
    <row r="33" spans="1:14" ht="14.1" customHeight="1">
      <c r="A33" s="139"/>
      <c r="B33" s="144" t="s">
        <v>100</v>
      </c>
      <c r="C33" s="141">
        <v>6743</v>
      </c>
      <c r="D33" s="141">
        <v>1774</v>
      </c>
      <c r="E33" s="141">
        <v>2317</v>
      </c>
      <c r="F33" s="141">
        <v>254</v>
      </c>
      <c r="G33" s="141">
        <v>1530</v>
      </c>
      <c r="H33" s="141">
        <v>61</v>
      </c>
      <c r="I33" s="141">
        <v>22</v>
      </c>
      <c r="J33" s="141">
        <v>141</v>
      </c>
      <c r="K33" s="141">
        <v>81</v>
      </c>
      <c r="L33" s="141">
        <v>455</v>
      </c>
      <c r="M33" s="142">
        <v>108</v>
      </c>
      <c r="N33" s="143"/>
    </row>
    <row r="34" spans="1:14" ht="14.1" customHeight="1">
      <c r="A34" s="139"/>
      <c r="B34" s="150" t="s">
        <v>101</v>
      </c>
      <c r="C34" s="151">
        <v>5649</v>
      </c>
      <c r="D34" s="151">
        <v>1402</v>
      </c>
      <c r="E34" s="151">
        <v>1558</v>
      </c>
      <c r="F34" s="151">
        <v>197</v>
      </c>
      <c r="G34" s="151">
        <v>1279</v>
      </c>
      <c r="H34" s="151">
        <v>57</v>
      </c>
      <c r="I34" s="151">
        <v>156</v>
      </c>
      <c r="J34" s="151">
        <v>147</v>
      </c>
      <c r="K34" s="151">
        <v>124</v>
      </c>
      <c r="L34" s="151">
        <v>545</v>
      </c>
      <c r="M34" s="152">
        <v>184</v>
      </c>
      <c r="N34" s="143"/>
    </row>
    <row r="35" spans="1:14" ht="14.1" customHeight="1">
      <c r="A35" s="139"/>
      <c r="B35" s="124" t="s">
        <v>109</v>
      </c>
      <c r="C35" s="153">
        <v>-5480</v>
      </c>
      <c r="D35" s="153">
        <v>-2186</v>
      </c>
      <c r="E35" s="153">
        <v>-1548</v>
      </c>
      <c r="F35" s="153">
        <v>-28</v>
      </c>
      <c r="G35" s="153">
        <v>-1652</v>
      </c>
      <c r="H35" s="153">
        <v>86</v>
      </c>
      <c r="I35" s="153">
        <v>-10</v>
      </c>
      <c r="J35" s="153">
        <v>-5</v>
      </c>
      <c r="K35" s="153">
        <v>160</v>
      </c>
      <c r="L35" s="153">
        <v>-71</v>
      </c>
      <c r="M35" s="154">
        <v>-226</v>
      </c>
      <c r="N35" s="155"/>
    </row>
    <row r="36" spans="1:14" ht="14.1" customHeight="1">
      <c r="A36" s="139"/>
      <c r="B36" s="144" t="s">
        <v>100</v>
      </c>
      <c r="C36" s="153">
        <v>-2926</v>
      </c>
      <c r="D36" s="153">
        <v>-1187</v>
      </c>
      <c r="E36" s="153">
        <v>-968</v>
      </c>
      <c r="F36" s="153">
        <v>15</v>
      </c>
      <c r="G36" s="153">
        <v>-863</v>
      </c>
      <c r="H36" s="153">
        <v>54</v>
      </c>
      <c r="I36" s="153">
        <v>6</v>
      </c>
      <c r="J36" s="153">
        <v>-1</v>
      </c>
      <c r="K36" s="153">
        <v>70</v>
      </c>
      <c r="L36" s="153">
        <v>20</v>
      </c>
      <c r="M36" s="154">
        <v>-72</v>
      </c>
      <c r="N36" s="155"/>
    </row>
    <row r="37" spans="1:14" ht="14.1" customHeight="1">
      <c r="A37" s="145"/>
      <c r="B37" s="146" t="s">
        <v>101</v>
      </c>
      <c r="C37" s="156">
        <v>-2554</v>
      </c>
      <c r="D37" s="156">
        <v>-999</v>
      </c>
      <c r="E37" s="156">
        <v>-580</v>
      </c>
      <c r="F37" s="156">
        <v>-43</v>
      </c>
      <c r="G37" s="156">
        <v>-789</v>
      </c>
      <c r="H37" s="156">
        <v>32</v>
      </c>
      <c r="I37" s="156">
        <v>-16</v>
      </c>
      <c r="J37" s="156">
        <v>-4</v>
      </c>
      <c r="K37" s="156">
        <v>90</v>
      </c>
      <c r="L37" s="156">
        <v>-91</v>
      </c>
      <c r="M37" s="157">
        <v>-154</v>
      </c>
      <c r="N37" s="155"/>
    </row>
    <row r="38" spans="1:14">
      <c r="A38" s="133" t="s">
        <v>110</v>
      </c>
    </row>
    <row r="39" spans="1:14" ht="8.25" customHeight="1"/>
    <row r="40" spans="1:14" ht="11.25" customHeight="1"/>
    <row r="41" spans="1:14" ht="14.4">
      <c r="A41" s="108" t="s">
        <v>117</v>
      </c>
      <c r="G41" s="133" t="s">
        <v>118</v>
      </c>
    </row>
    <row r="67" spans="6:7" ht="7.5" customHeight="1"/>
    <row r="68" spans="6:7" ht="7.5" customHeight="1"/>
    <row r="69" spans="6:7" ht="5.25" customHeight="1"/>
    <row r="70" spans="6:7" ht="3.75" customHeight="1"/>
    <row r="71" spans="6:7" ht="12">
      <c r="F71" s="162" t="str">
        <f ca="1">"  － "&amp;IF(OR(MONTH(TODAY())=1,MONTH(TODAY())=4,MONTH(TODAY())=7,MONTH(TODAY())=10),15,2)&amp;" －"</f>
        <v xml:space="preserve">  － 2 －</v>
      </c>
      <c r="G71" s="163"/>
    </row>
  </sheetData>
  <phoneticPr fontId="15"/>
  <printOptions gridLinesSet="0"/>
  <pageMargins left="0.56999999999999995" right="0.51" top="0.52" bottom="0.21" header="0.31" footer="0.24"/>
  <pageSetup paperSize="9" scale="93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0"/>
  <sheetViews>
    <sheetView showGridLines="0" tabSelected="1" workbookViewId="0"/>
  </sheetViews>
  <sheetFormatPr defaultColWidth="9.33203125" defaultRowHeight="12"/>
  <cols>
    <col min="1" max="1" width="11.33203125" style="82" customWidth="1"/>
    <col min="2" max="2" width="6.33203125" style="82" customWidth="1"/>
    <col min="3" max="3" width="8.33203125" style="82" customWidth="1"/>
    <col min="4" max="6" width="5.21875" style="82" customWidth="1"/>
    <col min="7" max="8" width="5.33203125" style="82" customWidth="1"/>
    <col min="9" max="9" width="4.21875" style="82" customWidth="1"/>
    <col min="10" max="11" width="5.33203125" style="82" customWidth="1"/>
    <col min="12" max="12" width="4.21875" style="82" customWidth="1"/>
    <col min="13" max="14" width="5.88671875" style="82" customWidth="1"/>
    <col min="15" max="15" width="2.77734375" style="80" customWidth="1"/>
    <col min="16" max="18" width="8.6640625" style="82" customWidth="1"/>
    <col min="19" max="23" width="8.33203125" style="82" customWidth="1"/>
    <col min="24" max="24" width="1.77734375" style="82" customWidth="1"/>
    <col min="25" max="25" width="11.33203125" style="82" customWidth="1"/>
    <col min="26" max="16384" width="9.33203125" style="82"/>
  </cols>
  <sheetData>
    <row r="1" spans="1:25" ht="12" customHeight="1">
      <c r="A1" s="77"/>
      <c r="B1" s="77"/>
      <c r="C1" s="77"/>
      <c r="D1" s="78" t="s">
        <v>119</v>
      </c>
      <c r="E1" s="78"/>
      <c r="F1" s="79"/>
      <c r="G1" s="78"/>
      <c r="H1" s="78"/>
      <c r="I1" s="78"/>
      <c r="J1" s="78"/>
      <c r="K1" s="78"/>
      <c r="L1" s="78"/>
      <c r="M1" s="78"/>
      <c r="N1" s="78" t="s">
        <v>120</v>
      </c>
      <c r="P1" s="78" t="s">
        <v>121</v>
      </c>
      <c r="Q1" s="78"/>
      <c r="R1" s="78"/>
      <c r="S1" s="78"/>
      <c r="T1" s="78"/>
      <c r="U1" s="79"/>
      <c r="V1" s="77"/>
      <c r="W1" s="77"/>
      <c r="X1" s="81"/>
      <c r="Y1" s="81"/>
    </row>
    <row r="2" spans="1:25" ht="12" customHeight="1">
      <c r="A2" s="83" t="s">
        <v>122</v>
      </c>
      <c r="B2" s="83" t="s">
        <v>4</v>
      </c>
      <c r="C2" s="83" t="s">
        <v>123</v>
      </c>
      <c r="D2" s="78" t="s">
        <v>6</v>
      </c>
      <c r="E2" s="78"/>
      <c r="F2" s="79"/>
      <c r="G2" s="84" t="s">
        <v>7</v>
      </c>
      <c r="H2" s="84"/>
      <c r="I2" s="84"/>
      <c r="J2" s="84"/>
      <c r="K2" s="84"/>
      <c r="L2" s="84"/>
      <c r="M2" s="85"/>
      <c r="N2" s="86" t="s">
        <v>124</v>
      </c>
      <c r="P2" s="84" t="s">
        <v>125</v>
      </c>
      <c r="Q2" s="84"/>
      <c r="R2" s="85"/>
      <c r="S2" s="84" t="s">
        <v>126</v>
      </c>
      <c r="T2" s="84"/>
      <c r="U2" s="85"/>
      <c r="V2" s="83" t="s">
        <v>127</v>
      </c>
      <c r="W2" s="83" t="s">
        <v>128</v>
      </c>
      <c r="X2" s="87" t="s">
        <v>122</v>
      </c>
      <c r="Y2" s="87"/>
    </row>
    <row r="3" spans="1:25" ht="12" customHeight="1">
      <c r="A3" s="88"/>
      <c r="B3" s="89" t="s">
        <v>74</v>
      </c>
      <c r="C3" s="89" t="s">
        <v>74</v>
      </c>
      <c r="D3" s="83" t="s">
        <v>13</v>
      </c>
      <c r="E3" s="83" t="s">
        <v>14</v>
      </c>
      <c r="F3" s="83" t="s">
        <v>8</v>
      </c>
      <c r="G3" s="84" t="s">
        <v>15</v>
      </c>
      <c r="H3" s="84"/>
      <c r="I3" s="85"/>
      <c r="J3" s="84" t="s">
        <v>16</v>
      </c>
      <c r="K3" s="84"/>
      <c r="L3" s="85"/>
      <c r="M3" s="83" t="s">
        <v>8</v>
      </c>
      <c r="N3" s="90"/>
      <c r="P3" s="83" t="s">
        <v>129</v>
      </c>
      <c r="Q3" s="83" t="s">
        <v>130</v>
      </c>
      <c r="R3" s="83" t="s">
        <v>131</v>
      </c>
      <c r="S3" s="83" t="s">
        <v>129</v>
      </c>
      <c r="T3" s="83" t="s">
        <v>130</v>
      </c>
      <c r="U3" s="83" t="s">
        <v>131</v>
      </c>
      <c r="V3" s="88"/>
      <c r="W3" s="88"/>
      <c r="X3" s="90"/>
      <c r="Y3" s="90"/>
    </row>
    <row r="4" spans="1:25" ht="12" customHeight="1">
      <c r="A4" s="91"/>
      <c r="B4" s="91"/>
      <c r="C4" s="91"/>
      <c r="D4" s="91"/>
      <c r="E4" s="91"/>
      <c r="F4" s="91"/>
      <c r="G4" s="92" t="s">
        <v>132</v>
      </c>
      <c r="H4" s="92" t="s">
        <v>133</v>
      </c>
      <c r="I4" s="93" t="s">
        <v>98</v>
      </c>
      <c r="J4" s="92" t="s">
        <v>132</v>
      </c>
      <c r="K4" s="92" t="s">
        <v>133</v>
      </c>
      <c r="L4" s="93" t="s">
        <v>98</v>
      </c>
      <c r="M4" s="91"/>
      <c r="N4" s="94"/>
      <c r="P4" s="91"/>
      <c r="Q4" s="91"/>
      <c r="R4" s="91"/>
      <c r="S4" s="91"/>
      <c r="T4" s="91"/>
      <c r="U4" s="91"/>
      <c r="V4" s="91"/>
      <c r="W4" s="91"/>
      <c r="X4" s="94"/>
      <c r="Y4" s="94"/>
    </row>
    <row r="5" spans="1:25" ht="12" customHeight="1">
      <c r="A5" s="88" t="s">
        <v>134</v>
      </c>
      <c r="B5" s="95">
        <v>686121</v>
      </c>
      <c r="C5" s="95">
        <v>2129537</v>
      </c>
      <c r="D5" s="95">
        <v>1640</v>
      </c>
      <c r="E5" s="95">
        <v>1836</v>
      </c>
      <c r="F5" s="95">
        <v>-196</v>
      </c>
      <c r="G5" s="95">
        <v>7735</v>
      </c>
      <c r="H5" s="95">
        <v>6912</v>
      </c>
      <c r="I5" s="95">
        <v>43</v>
      </c>
      <c r="J5" s="95">
        <v>7735</v>
      </c>
      <c r="K5" s="95">
        <v>12392</v>
      </c>
      <c r="L5" s="95">
        <v>88</v>
      </c>
      <c r="M5" s="95">
        <v>-5525</v>
      </c>
      <c r="N5" s="95">
        <v>-5721</v>
      </c>
      <c r="P5" s="95">
        <v>346204</v>
      </c>
      <c r="Q5" s="95">
        <v>1358741</v>
      </c>
      <c r="R5" s="95">
        <v>427071</v>
      </c>
      <c r="S5" s="96">
        <v>16.257242771550811</v>
      </c>
      <c r="T5" s="96">
        <v>63.804526523840636</v>
      </c>
      <c r="U5" s="96">
        <v>20.054640985340946</v>
      </c>
      <c r="V5" s="96">
        <v>41.4</v>
      </c>
      <c r="W5" s="97">
        <v>123.35819343508452</v>
      </c>
      <c r="X5" s="96"/>
      <c r="Y5" s="90" t="s">
        <v>134</v>
      </c>
    </row>
    <row r="6" spans="1:25" ht="12" customHeight="1">
      <c r="A6" s="88" t="s">
        <v>135</v>
      </c>
      <c r="B6" s="95" t="s">
        <v>136</v>
      </c>
      <c r="C6" s="95">
        <v>1039035</v>
      </c>
      <c r="D6" s="95">
        <v>813</v>
      </c>
      <c r="E6" s="95">
        <v>971</v>
      </c>
      <c r="F6" s="95">
        <v>-158</v>
      </c>
      <c r="G6" s="95">
        <v>3830</v>
      </c>
      <c r="H6" s="95">
        <v>3817</v>
      </c>
      <c r="I6" s="95">
        <v>25</v>
      </c>
      <c r="J6" s="95">
        <v>3830</v>
      </c>
      <c r="K6" s="95">
        <v>6743</v>
      </c>
      <c r="L6" s="95">
        <v>60</v>
      </c>
      <c r="M6" s="95">
        <v>-2961</v>
      </c>
      <c r="N6" s="95">
        <v>-3119</v>
      </c>
      <c r="P6" s="95">
        <v>177128</v>
      </c>
      <c r="Q6" s="95">
        <v>687129</v>
      </c>
      <c r="R6" s="95">
        <v>175858</v>
      </c>
      <c r="S6" s="96">
        <v>17.047356441313333</v>
      </c>
      <c r="T6" s="96">
        <v>66.13145851679684</v>
      </c>
      <c r="U6" s="96">
        <v>16.92512764247595</v>
      </c>
      <c r="V6" s="96">
        <v>39.9</v>
      </c>
      <c r="W6" s="97">
        <v>99.283004381012603</v>
      </c>
      <c r="X6" s="96"/>
      <c r="Y6" s="90" t="s">
        <v>135</v>
      </c>
    </row>
    <row r="7" spans="1:25" ht="12" customHeight="1">
      <c r="A7" s="98" t="s">
        <v>137</v>
      </c>
      <c r="B7" s="99" t="s">
        <v>136</v>
      </c>
      <c r="C7" s="99">
        <v>1090502</v>
      </c>
      <c r="D7" s="99">
        <v>827</v>
      </c>
      <c r="E7" s="99">
        <v>865</v>
      </c>
      <c r="F7" s="99">
        <v>-38</v>
      </c>
      <c r="G7" s="99">
        <v>3905</v>
      </c>
      <c r="H7" s="99">
        <v>3095</v>
      </c>
      <c r="I7" s="99">
        <v>18</v>
      </c>
      <c r="J7" s="99">
        <v>3905</v>
      </c>
      <c r="K7" s="99">
        <v>5649</v>
      </c>
      <c r="L7" s="99">
        <v>28</v>
      </c>
      <c r="M7" s="99">
        <v>-2564</v>
      </c>
      <c r="N7" s="99">
        <v>-2602</v>
      </c>
      <c r="P7" s="99">
        <v>169076</v>
      </c>
      <c r="Q7" s="99">
        <v>671612</v>
      </c>
      <c r="R7" s="99">
        <v>251213</v>
      </c>
      <c r="S7" s="100">
        <v>15.504419065714689</v>
      </c>
      <c r="T7" s="100">
        <v>61.58741570396019</v>
      </c>
      <c r="U7" s="100">
        <v>23.036454770371812</v>
      </c>
      <c r="V7" s="100">
        <v>42.9</v>
      </c>
      <c r="W7" s="101">
        <v>148.57992855284016</v>
      </c>
      <c r="X7" s="100"/>
      <c r="Y7" s="102" t="s">
        <v>137</v>
      </c>
    </row>
    <row r="8" spans="1:25" ht="12" customHeight="1">
      <c r="A8" s="88" t="s">
        <v>138</v>
      </c>
      <c r="B8" s="95">
        <v>474933</v>
      </c>
      <c r="C8" s="95">
        <v>1376766</v>
      </c>
      <c r="D8" s="95">
        <v>1143</v>
      </c>
      <c r="E8" s="95">
        <v>1049</v>
      </c>
      <c r="F8" s="95">
        <v>94</v>
      </c>
      <c r="G8" s="95">
        <v>4806</v>
      </c>
      <c r="H8" s="95">
        <v>5365</v>
      </c>
      <c r="I8" s="95">
        <v>32</v>
      </c>
      <c r="J8" s="95">
        <v>4649</v>
      </c>
      <c r="K8" s="95">
        <v>9471</v>
      </c>
      <c r="L8" s="95">
        <v>66</v>
      </c>
      <c r="M8" s="95">
        <v>-3983</v>
      </c>
      <c r="N8" s="95">
        <v>-3889</v>
      </c>
      <c r="P8" s="95">
        <v>225154</v>
      </c>
      <c r="Q8" s="95">
        <v>902381</v>
      </c>
      <c r="R8" s="95">
        <v>250366</v>
      </c>
      <c r="S8" s="96">
        <v>16.353832096376582</v>
      </c>
      <c r="T8" s="96">
        <v>65.543527367758941</v>
      </c>
      <c r="U8" s="96">
        <v>18.185080108021261</v>
      </c>
      <c r="V8" s="96">
        <v>40.6</v>
      </c>
      <c r="W8" s="97">
        <v>111.19766915089228</v>
      </c>
      <c r="X8" s="96"/>
      <c r="Y8" s="90" t="s">
        <v>138</v>
      </c>
    </row>
    <row r="9" spans="1:25" ht="12" customHeight="1">
      <c r="A9" s="88" t="s">
        <v>135</v>
      </c>
      <c r="B9" s="95" t="s">
        <v>136</v>
      </c>
      <c r="C9" s="95">
        <v>671128</v>
      </c>
      <c r="D9" s="95">
        <v>555</v>
      </c>
      <c r="E9" s="95">
        <v>559</v>
      </c>
      <c r="F9" s="95">
        <v>-4</v>
      </c>
      <c r="G9" s="95">
        <v>2430</v>
      </c>
      <c r="H9" s="95">
        <v>2957</v>
      </c>
      <c r="I9" s="95">
        <v>22</v>
      </c>
      <c r="J9" s="95">
        <v>2346</v>
      </c>
      <c r="K9" s="95">
        <v>5230</v>
      </c>
      <c r="L9" s="95">
        <v>47</v>
      </c>
      <c r="M9" s="95">
        <v>-2214</v>
      </c>
      <c r="N9" s="95">
        <v>-2218</v>
      </c>
      <c r="P9" s="95">
        <v>115194</v>
      </c>
      <c r="Q9" s="95">
        <v>453081</v>
      </c>
      <c r="R9" s="95">
        <v>103309</v>
      </c>
      <c r="S9" s="96">
        <v>17.164236926487941</v>
      </c>
      <c r="T9" s="96">
        <v>67.510370599945162</v>
      </c>
      <c r="U9" s="96">
        <v>15.393337783552466</v>
      </c>
      <c r="V9" s="96">
        <v>39.1</v>
      </c>
      <c r="W9" s="97">
        <v>89.682622358803414</v>
      </c>
      <c r="X9" s="96"/>
      <c r="Y9" s="90" t="s">
        <v>135</v>
      </c>
    </row>
    <row r="10" spans="1:25" ht="12" customHeight="1">
      <c r="A10" s="98" t="s">
        <v>137</v>
      </c>
      <c r="B10" s="99" t="s">
        <v>136</v>
      </c>
      <c r="C10" s="99">
        <v>705638</v>
      </c>
      <c r="D10" s="99">
        <v>588</v>
      </c>
      <c r="E10" s="99">
        <v>490</v>
      </c>
      <c r="F10" s="99">
        <v>98</v>
      </c>
      <c r="G10" s="99">
        <v>2376</v>
      </c>
      <c r="H10" s="99">
        <v>2408</v>
      </c>
      <c r="I10" s="99">
        <v>10</v>
      </c>
      <c r="J10" s="99">
        <v>2303</v>
      </c>
      <c r="K10" s="99">
        <v>4241</v>
      </c>
      <c r="L10" s="99">
        <v>19</v>
      </c>
      <c r="M10" s="99">
        <v>-1769</v>
      </c>
      <c r="N10" s="99">
        <v>-1671</v>
      </c>
      <c r="P10" s="99">
        <v>109960</v>
      </c>
      <c r="Q10" s="99">
        <v>449300</v>
      </c>
      <c r="R10" s="99">
        <v>147057</v>
      </c>
      <c r="S10" s="100">
        <v>15.583061002950521</v>
      </c>
      <c r="T10" s="100">
        <v>63.672874760146136</v>
      </c>
      <c r="U10" s="100">
        <v>20.840289213449388</v>
      </c>
      <c r="V10" s="100">
        <v>42</v>
      </c>
      <c r="W10" s="101">
        <v>133.73681338668607</v>
      </c>
      <c r="X10" s="100"/>
      <c r="Y10" s="102" t="s">
        <v>137</v>
      </c>
    </row>
    <row r="11" spans="1:25" ht="12" customHeight="1">
      <c r="A11" s="88" t="s">
        <v>139</v>
      </c>
      <c r="B11" s="95">
        <v>211188</v>
      </c>
      <c r="C11" s="95">
        <v>752771</v>
      </c>
      <c r="D11" s="95">
        <v>497</v>
      </c>
      <c r="E11" s="95">
        <v>787</v>
      </c>
      <c r="F11" s="95">
        <v>-290</v>
      </c>
      <c r="G11" s="95">
        <v>2929</v>
      </c>
      <c r="H11" s="95">
        <v>1547</v>
      </c>
      <c r="I11" s="95">
        <v>11</v>
      </c>
      <c r="J11" s="95">
        <v>3086</v>
      </c>
      <c r="K11" s="95">
        <v>2921</v>
      </c>
      <c r="L11" s="95">
        <v>22</v>
      </c>
      <c r="M11" s="95">
        <v>-1542</v>
      </c>
      <c r="N11" s="95">
        <v>-1832</v>
      </c>
      <c r="P11" s="95">
        <v>121050</v>
      </c>
      <c r="Q11" s="95">
        <v>456360</v>
      </c>
      <c r="R11" s="95">
        <v>176705</v>
      </c>
      <c r="S11" s="96">
        <v>16.080587589054307</v>
      </c>
      <c r="T11" s="96">
        <v>60.624014474521474</v>
      </c>
      <c r="U11" s="96">
        <v>23.473938289333677</v>
      </c>
      <c r="V11" s="96">
        <v>43</v>
      </c>
      <c r="W11" s="97">
        <v>145.97686906237092</v>
      </c>
      <c r="X11" s="96"/>
      <c r="Y11" s="90" t="s">
        <v>139</v>
      </c>
    </row>
    <row r="12" spans="1:25" ht="12" customHeight="1">
      <c r="A12" s="88" t="s">
        <v>135</v>
      </c>
      <c r="B12" s="95" t="s">
        <v>136</v>
      </c>
      <c r="C12" s="95">
        <v>367907</v>
      </c>
      <c r="D12" s="95">
        <v>258</v>
      </c>
      <c r="E12" s="95">
        <v>412</v>
      </c>
      <c r="F12" s="95">
        <v>-154</v>
      </c>
      <c r="G12" s="95">
        <v>1400</v>
      </c>
      <c r="H12" s="95">
        <v>860</v>
      </c>
      <c r="I12" s="95">
        <v>3</v>
      </c>
      <c r="J12" s="95">
        <v>1484</v>
      </c>
      <c r="K12" s="95">
        <v>1513</v>
      </c>
      <c r="L12" s="95">
        <v>13</v>
      </c>
      <c r="M12" s="95">
        <v>-747</v>
      </c>
      <c r="N12" s="95">
        <v>-901</v>
      </c>
      <c r="P12" s="95">
        <v>61934</v>
      </c>
      <c r="Q12" s="95">
        <v>234048</v>
      </c>
      <c r="R12" s="95">
        <v>72549</v>
      </c>
      <c r="S12" s="96">
        <v>16.83414558570508</v>
      </c>
      <c r="T12" s="96">
        <v>63.61607688899641</v>
      </c>
      <c r="U12" s="96">
        <v>19.719385605601417</v>
      </c>
      <c r="V12" s="96">
        <v>41.3</v>
      </c>
      <c r="W12" s="97">
        <v>117.13921271030452</v>
      </c>
      <c r="X12" s="96"/>
      <c r="Y12" s="90" t="s">
        <v>135</v>
      </c>
    </row>
    <row r="13" spans="1:25" ht="12" customHeight="1">
      <c r="A13" s="98" t="s">
        <v>137</v>
      </c>
      <c r="B13" s="99" t="s">
        <v>136</v>
      </c>
      <c r="C13" s="99">
        <v>384864</v>
      </c>
      <c r="D13" s="99">
        <v>239</v>
      </c>
      <c r="E13" s="99">
        <v>375</v>
      </c>
      <c r="F13" s="99">
        <v>-136</v>
      </c>
      <c r="G13" s="99">
        <v>1529</v>
      </c>
      <c r="H13" s="99">
        <v>687</v>
      </c>
      <c r="I13" s="99">
        <v>8</v>
      </c>
      <c r="J13" s="99">
        <v>1602</v>
      </c>
      <c r="K13" s="99">
        <v>1408</v>
      </c>
      <c r="L13" s="99">
        <v>9</v>
      </c>
      <c r="M13" s="99">
        <v>-795</v>
      </c>
      <c r="N13" s="99">
        <v>-931</v>
      </c>
      <c r="P13" s="99">
        <v>59116</v>
      </c>
      <c r="Q13" s="99">
        <v>222312</v>
      </c>
      <c r="R13" s="99">
        <v>104156</v>
      </c>
      <c r="S13" s="100">
        <v>15.360231146586848</v>
      </c>
      <c r="T13" s="100">
        <v>57.763781491643805</v>
      </c>
      <c r="U13" s="100">
        <v>27.063066433857152</v>
      </c>
      <c r="V13" s="100">
        <v>44.7</v>
      </c>
      <c r="W13" s="101">
        <v>176.18918736044387</v>
      </c>
      <c r="X13" s="100"/>
      <c r="Y13" s="102" t="s">
        <v>137</v>
      </c>
    </row>
    <row r="14" spans="1:25" ht="12" customHeight="1">
      <c r="A14" s="88" t="s">
        <v>140</v>
      </c>
      <c r="B14" s="95">
        <v>167198</v>
      </c>
      <c r="C14" s="95">
        <v>518355</v>
      </c>
      <c r="D14" s="95">
        <v>367</v>
      </c>
      <c r="E14" s="95">
        <v>408</v>
      </c>
      <c r="F14" s="95">
        <v>-41</v>
      </c>
      <c r="G14" s="95">
        <v>2155</v>
      </c>
      <c r="H14" s="95">
        <v>1708</v>
      </c>
      <c r="I14" s="95">
        <v>16</v>
      </c>
      <c r="J14" s="95">
        <v>1994</v>
      </c>
      <c r="K14" s="95">
        <v>3035</v>
      </c>
      <c r="L14" s="95">
        <v>49</v>
      </c>
      <c r="M14" s="95">
        <v>-1199</v>
      </c>
      <c r="N14" s="95">
        <v>-1240</v>
      </c>
      <c r="P14" s="95">
        <v>81998</v>
      </c>
      <c r="Q14" s="95">
        <v>334361</v>
      </c>
      <c r="R14" s="95">
        <v>102533</v>
      </c>
      <c r="S14" s="96">
        <v>15.818888599511919</v>
      </c>
      <c r="T14" s="96">
        <v>64.504249018529762</v>
      </c>
      <c r="U14" s="96">
        <v>19.780459337712571</v>
      </c>
      <c r="V14" s="96">
        <v>41.4</v>
      </c>
      <c r="W14" s="97">
        <v>125.04329373887168</v>
      </c>
      <c r="X14" s="96"/>
      <c r="Y14" s="90" t="s">
        <v>140</v>
      </c>
    </row>
    <row r="15" spans="1:25" ht="12" customHeight="1">
      <c r="A15" s="88" t="s">
        <v>141</v>
      </c>
      <c r="B15" s="95" t="s">
        <v>136</v>
      </c>
      <c r="C15" s="95">
        <v>251067</v>
      </c>
      <c r="D15" s="95">
        <v>182</v>
      </c>
      <c r="E15" s="95">
        <v>211</v>
      </c>
      <c r="F15" s="95">
        <v>-29</v>
      </c>
      <c r="G15" s="95">
        <v>1100</v>
      </c>
      <c r="H15" s="95">
        <v>904</v>
      </c>
      <c r="I15" s="95">
        <v>13</v>
      </c>
      <c r="J15" s="95">
        <v>989</v>
      </c>
      <c r="K15" s="95">
        <v>1715</v>
      </c>
      <c r="L15" s="95">
        <v>31</v>
      </c>
      <c r="M15" s="95">
        <v>-718</v>
      </c>
      <c r="N15" s="95">
        <v>-747</v>
      </c>
      <c r="P15" s="95">
        <v>41885</v>
      </c>
      <c r="Q15" s="95">
        <v>166102</v>
      </c>
      <c r="R15" s="95">
        <v>43307</v>
      </c>
      <c r="S15" s="96">
        <v>16.682797818908895</v>
      </c>
      <c r="T15" s="96">
        <v>66.158435796022573</v>
      </c>
      <c r="U15" s="96">
        <v>17.24918049763609</v>
      </c>
      <c r="V15" s="96">
        <v>40.1</v>
      </c>
      <c r="W15" s="97">
        <v>103.39501014683061</v>
      </c>
      <c r="X15" s="96"/>
      <c r="Y15" s="90" t="s">
        <v>141</v>
      </c>
    </row>
    <row r="16" spans="1:25" ht="12" customHeight="1">
      <c r="A16" s="88" t="s">
        <v>142</v>
      </c>
      <c r="B16" s="95" t="s">
        <v>136</v>
      </c>
      <c r="C16" s="95">
        <v>267288</v>
      </c>
      <c r="D16" s="95">
        <v>185</v>
      </c>
      <c r="E16" s="95">
        <v>197</v>
      </c>
      <c r="F16" s="95">
        <v>-12</v>
      </c>
      <c r="G16" s="95">
        <v>1055</v>
      </c>
      <c r="H16" s="95">
        <v>804</v>
      </c>
      <c r="I16" s="95">
        <v>3</v>
      </c>
      <c r="J16" s="95">
        <v>1005</v>
      </c>
      <c r="K16" s="95">
        <v>1320</v>
      </c>
      <c r="L16" s="95">
        <v>18</v>
      </c>
      <c r="M16" s="95">
        <v>-481</v>
      </c>
      <c r="N16" s="95">
        <v>-493</v>
      </c>
      <c r="P16" s="95">
        <v>40113</v>
      </c>
      <c r="Q16" s="95">
        <v>168259</v>
      </c>
      <c r="R16" s="95">
        <v>59226</v>
      </c>
      <c r="S16" s="96">
        <v>15.007407739965881</v>
      </c>
      <c r="T16" s="96">
        <v>62.950450450450447</v>
      </c>
      <c r="U16" s="96">
        <v>22.158121576726227</v>
      </c>
      <c r="V16" s="96">
        <v>42.6</v>
      </c>
      <c r="W16" s="97">
        <v>147.64789469747961</v>
      </c>
      <c r="X16" s="96"/>
      <c r="Y16" s="90" t="s">
        <v>142</v>
      </c>
    </row>
    <row r="17" spans="1:25" ht="12" customHeight="1">
      <c r="A17" s="88" t="s">
        <v>143</v>
      </c>
      <c r="B17" s="95">
        <v>103061</v>
      </c>
      <c r="C17" s="95">
        <v>289806</v>
      </c>
      <c r="D17" s="95">
        <v>228</v>
      </c>
      <c r="E17" s="95">
        <v>190</v>
      </c>
      <c r="F17" s="95">
        <v>38</v>
      </c>
      <c r="G17" s="95">
        <v>1275</v>
      </c>
      <c r="H17" s="95">
        <v>1251</v>
      </c>
      <c r="I17" s="95">
        <v>15</v>
      </c>
      <c r="J17" s="95">
        <v>1128</v>
      </c>
      <c r="K17" s="95">
        <v>2237</v>
      </c>
      <c r="L17" s="95">
        <v>40</v>
      </c>
      <c r="M17" s="95">
        <v>-864</v>
      </c>
      <c r="N17" s="95">
        <v>-826</v>
      </c>
      <c r="P17" s="95">
        <v>45956</v>
      </c>
      <c r="Q17" s="95">
        <v>192286</v>
      </c>
      <c r="R17" s="95">
        <v>51793</v>
      </c>
      <c r="S17" s="96">
        <v>15.85750467554157</v>
      </c>
      <c r="T17" s="96">
        <v>66.349903038584429</v>
      </c>
      <c r="U17" s="96">
        <v>17.87161066368536</v>
      </c>
      <c r="V17" s="96">
        <v>40.5</v>
      </c>
      <c r="W17" s="97">
        <v>112.70127948472452</v>
      </c>
      <c r="X17" s="96"/>
      <c r="Y17" s="90" t="s">
        <v>143</v>
      </c>
    </row>
    <row r="18" spans="1:25" ht="12" customHeight="1">
      <c r="A18" s="88" t="s">
        <v>144</v>
      </c>
      <c r="B18" s="95" t="s">
        <v>136</v>
      </c>
      <c r="C18" s="95">
        <v>139977</v>
      </c>
      <c r="D18" s="95">
        <v>109</v>
      </c>
      <c r="E18" s="95">
        <v>99</v>
      </c>
      <c r="F18" s="95">
        <v>10</v>
      </c>
      <c r="G18" s="95">
        <v>667</v>
      </c>
      <c r="H18" s="95">
        <v>657</v>
      </c>
      <c r="I18" s="95">
        <v>12</v>
      </c>
      <c r="J18" s="95">
        <v>582</v>
      </c>
      <c r="K18" s="95">
        <v>1261</v>
      </c>
      <c r="L18" s="95">
        <v>27</v>
      </c>
      <c r="M18" s="95">
        <v>-534</v>
      </c>
      <c r="N18" s="95">
        <v>-524</v>
      </c>
      <c r="P18" s="95">
        <v>23442</v>
      </c>
      <c r="Q18" s="95">
        <v>94673</v>
      </c>
      <c r="R18" s="95">
        <v>21968</v>
      </c>
      <c r="S18" s="96">
        <v>16.747037013223601</v>
      </c>
      <c r="T18" s="96">
        <v>67.634682840752419</v>
      </c>
      <c r="U18" s="96">
        <v>15.694006872557633</v>
      </c>
      <c r="V18" s="96">
        <v>39.299999999999997</v>
      </c>
      <c r="W18" s="97">
        <v>93.712140602337684</v>
      </c>
      <c r="X18" s="96"/>
      <c r="Y18" s="90" t="s">
        <v>144</v>
      </c>
    </row>
    <row r="19" spans="1:25" ht="12" customHeight="1">
      <c r="A19" s="88" t="s">
        <v>145</v>
      </c>
      <c r="B19" s="95" t="s">
        <v>136</v>
      </c>
      <c r="C19" s="95">
        <v>149829</v>
      </c>
      <c r="D19" s="95">
        <v>119</v>
      </c>
      <c r="E19" s="95">
        <v>91</v>
      </c>
      <c r="F19" s="95">
        <v>28</v>
      </c>
      <c r="G19" s="95">
        <v>608</v>
      </c>
      <c r="H19" s="95">
        <v>594</v>
      </c>
      <c r="I19" s="95">
        <v>3</v>
      </c>
      <c r="J19" s="95">
        <v>546</v>
      </c>
      <c r="K19" s="95">
        <v>976</v>
      </c>
      <c r="L19" s="95">
        <v>13</v>
      </c>
      <c r="M19" s="95">
        <v>-330</v>
      </c>
      <c r="N19" s="95">
        <v>-302</v>
      </c>
      <c r="P19" s="95">
        <v>22514</v>
      </c>
      <c r="Q19" s="95">
        <v>97613</v>
      </c>
      <c r="R19" s="95">
        <v>29825</v>
      </c>
      <c r="S19" s="96">
        <v>15.026463501725301</v>
      </c>
      <c r="T19" s="96">
        <v>65.149603881758537</v>
      </c>
      <c r="U19" s="96">
        <v>19.906026203204988</v>
      </c>
      <c r="V19" s="96">
        <v>41.7</v>
      </c>
      <c r="W19" s="97">
        <v>132.47312783157145</v>
      </c>
      <c r="X19" s="96"/>
      <c r="Y19" s="90" t="s">
        <v>145</v>
      </c>
    </row>
    <row r="20" spans="1:25" ht="12" customHeight="1">
      <c r="A20" s="88" t="s">
        <v>146</v>
      </c>
      <c r="B20" s="95">
        <v>10855</v>
      </c>
      <c r="C20" s="95">
        <v>36082</v>
      </c>
      <c r="D20" s="95">
        <v>17</v>
      </c>
      <c r="E20" s="95">
        <v>38</v>
      </c>
      <c r="F20" s="95">
        <v>-21</v>
      </c>
      <c r="G20" s="95">
        <v>150</v>
      </c>
      <c r="H20" s="95">
        <v>100</v>
      </c>
      <c r="I20" s="95">
        <v>1</v>
      </c>
      <c r="J20" s="95">
        <v>136</v>
      </c>
      <c r="K20" s="95">
        <v>159</v>
      </c>
      <c r="L20" s="95">
        <v>0</v>
      </c>
      <c r="M20" s="95">
        <v>-44</v>
      </c>
      <c r="N20" s="95">
        <v>-65</v>
      </c>
      <c r="P20" s="95">
        <v>6131</v>
      </c>
      <c r="Q20" s="95">
        <v>23024</v>
      </c>
      <c r="R20" s="95">
        <v>7034</v>
      </c>
      <c r="S20" s="96">
        <v>16.991851892910592</v>
      </c>
      <c r="T20" s="96">
        <v>63.810210077046726</v>
      </c>
      <c r="U20" s="96">
        <v>19.494484784657171</v>
      </c>
      <c r="V20" s="96">
        <v>40.6</v>
      </c>
      <c r="W20" s="97">
        <v>114.72842929375307</v>
      </c>
      <c r="X20" s="96"/>
      <c r="Y20" s="90" t="s">
        <v>146</v>
      </c>
    </row>
    <row r="21" spans="1:25" ht="12" customHeight="1">
      <c r="A21" s="88" t="s">
        <v>144</v>
      </c>
      <c r="B21" s="95" t="s">
        <v>136</v>
      </c>
      <c r="C21" s="95">
        <v>17495</v>
      </c>
      <c r="D21" s="95">
        <v>10</v>
      </c>
      <c r="E21" s="95">
        <v>20</v>
      </c>
      <c r="F21" s="95">
        <v>-10</v>
      </c>
      <c r="G21" s="95">
        <v>75</v>
      </c>
      <c r="H21" s="95">
        <v>49</v>
      </c>
      <c r="I21" s="95">
        <v>1</v>
      </c>
      <c r="J21" s="95">
        <v>68</v>
      </c>
      <c r="K21" s="95">
        <v>80</v>
      </c>
      <c r="L21" s="95">
        <v>0</v>
      </c>
      <c r="M21" s="95">
        <v>-23</v>
      </c>
      <c r="N21" s="95">
        <v>-33</v>
      </c>
      <c r="P21" s="95">
        <v>3127</v>
      </c>
      <c r="Q21" s="95">
        <v>11514</v>
      </c>
      <c r="R21" s="95">
        <v>2881</v>
      </c>
      <c r="S21" s="96">
        <v>17.873678193769649</v>
      </c>
      <c r="T21" s="96">
        <v>65.813089454129752</v>
      </c>
      <c r="U21" s="96">
        <v>16.467562160617319</v>
      </c>
      <c r="V21" s="96">
        <v>39.1</v>
      </c>
      <c r="W21" s="97">
        <v>92.133034857691072</v>
      </c>
      <c r="X21" s="96"/>
      <c r="Y21" s="90" t="s">
        <v>144</v>
      </c>
    </row>
    <row r="22" spans="1:25" ht="12" customHeight="1">
      <c r="A22" s="88" t="s">
        <v>145</v>
      </c>
      <c r="B22" s="99" t="s">
        <v>136</v>
      </c>
      <c r="C22" s="99">
        <v>18587</v>
      </c>
      <c r="D22" s="99">
        <v>7</v>
      </c>
      <c r="E22" s="99">
        <v>18</v>
      </c>
      <c r="F22" s="99">
        <v>-11</v>
      </c>
      <c r="G22" s="99">
        <v>75</v>
      </c>
      <c r="H22" s="99">
        <v>51</v>
      </c>
      <c r="I22" s="99">
        <v>0</v>
      </c>
      <c r="J22" s="99">
        <v>68</v>
      </c>
      <c r="K22" s="99">
        <v>79</v>
      </c>
      <c r="L22" s="99">
        <v>0</v>
      </c>
      <c r="M22" s="99">
        <v>-21</v>
      </c>
      <c r="N22" s="99">
        <v>-32</v>
      </c>
      <c r="P22" s="99">
        <v>3004</v>
      </c>
      <c r="Q22" s="99">
        <v>11510</v>
      </c>
      <c r="R22" s="99">
        <v>4153</v>
      </c>
      <c r="S22" s="100">
        <v>16.161833539570665</v>
      </c>
      <c r="T22" s="100">
        <v>61.925001345026097</v>
      </c>
      <c r="U22" s="100">
        <v>22.343573465325228</v>
      </c>
      <c r="V22" s="100">
        <v>42.1</v>
      </c>
      <c r="W22" s="101">
        <v>138.24900133155793</v>
      </c>
      <c r="X22" s="103"/>
      <c r="Y22" s="104" t="s">
        <v>145</v>
      </c>
    </row>
    <row r="23" spans="1:25" ht="12" customHeight="1">
      <c r="A23" s="88" t="s">
        <v>147</v>
      </c>
      <c r="B23" s="95">
        <v>35054</v>
      </c>
      <c r="C23" s="95">
        <v>122043</v>
      </c>
      <c r="D23" s="95">
        <v>78</v>
      </c>
      <c r="E23" s="95">
        <v>114</v>
      </c>
      <c r="F23" s="95">
        <v>-36</v>
      </c>
      <c r="G23" s="95">
        <v>464</v>
      </c>
      <c r="H23" s="95">
        <v>230</v>
      </c>
      <c r="I23" s="95">
        <v>0</v>
      </c>
      <c r="J23" s="95">
        <v>494</v>
      </c>
      <c r="K23" s="95">
        <v>406</v>
      </c>
      <c r="L23" s="95">
        <v>2</v>
      </c>
      <c r="M23" s="95">
        <v>-208</v>
      </c>
      <c r="N23" s="95">
        <v>-244</v>
      </c>
      <c r="P23" s="95">
        <v>18199</v>
      </c>
      <c r="Q23" s="95">
        <v>75527</v>
      </c>
      <c r="R23" s="95">
        <v>28413</v>
      </c>
      <c r="S23" s="96">
        <v>14.911957260965398</v>
      </c>
      <c r="T23" s="96">
        <v>61.885564923838324</v>
      </c>
      <c r="U23" s="96">
        <v>23.281138615078291</v>
      </c>
      <c r="V23" s="96">
        <v>43.5</v>
      </c>
      <c r="W23" s="97">
        <v>156.12396285510192</v>
      </c>
      <c r="X23" s="96"/>
      <c r="Y23" s="90" t="s">
        <v>147</v>
      </c>
    </row>
    <row r="24" spans="1:25" ht="12" customHeight="1">
      <c r="A24" s="88" t="s">
        <v>144</v>
      </c>
      <c r="B24" s="95" t="s">
        <v>136</v>
      </c>
      <c r="C24" s="95">
        <v>59094</v>
      </c>
      <c r="D24" s="95">
        <v>42</v>
      </c>
      <c r="E24" s="95">
        <v>54</v>
      </c>
      <c r="F24" s="95">
        <v>-12</v>
      </c>
      <c r="G24" s="95">
        <v>231</v>
      </c>
      <c r="H24" s="95">
        <v>117</v>
      </c>
      <c r="I24" s="95">
        <v>0</v>
      </c>
      <c r="J24" s="95">
        <v>225</v>
      </c>
      <c r="K24" s="95">
        <v>234</v>
      </c>
      <c r="L24" s="95">
        <v>1</v>
      </c>
      <c r="M24" s="95">
        <v>-112</v>
      </c>
      <c r="N24" s="95">
        <v>-124</v>
      </c>
      <c r="P24" s="95">
        <v>9306</v>
      </c>
      <c r="Q24" s="95">
        <v>37812</v>
      </c>
      <c r="R24" s="95">
        <v>12011</v>
      </c>
      <c r="S24" s="96">
        <v>15.747791653975025</v>
      </c>
      <c r="T24" s="96">
        <v>63.986191491521978</v>
      </c>
      <c r="U24" s="96">
        <v>20.325244525670964</v>
      </c>
      <c r="V24" s="96">
        <v>42.1</v>
      </c>
      <c r="W24" s="97">
        <v>129.06726842897055</v>
      </c>
      <c r="X24" s="96"/>
      <c r="Y24" s="90" t="s">
        <v>144</v>
      </c>
    </row>
    <row r="25" spans="1:25" ht="12" customHeight="1">
      <c r="A25" s="88" t="s">
        <v>145</v>
      </c>
      <c r="B25" s="99" t="s">
        <v>136</v>
      </c>
      <c r="C25" s="99">
        <v>62949</v>
      </c>
      <c r="D25" s="99">
        <v>36</v>
      </c>
      <c r="E25" s="99">
        <v>60</v>
      </c>
      <c r="F25" s="99">
        <v>-24</v>
      </c>
      <c r="G25" s="99">
        <v>233</v>
      </c>
      <c r="H25" s="99">
        <v>113</v>
      </c>
      <c r="I25" s="99">
        <v>0</v>
      </c>
      <c r="J25" s="99">
        <v>269</v>
      </c>
      <c r="K25" s="99">
        <v>172</v>
      </c>
      <c r="L25" s="99">
        <v>1</v>
      </c>
      <c r="M25" s="99">
        <v>-96</v>
      </c>
      <c r="N25" s="99">
        <v>-120</v>
      </c>
      <c r="P25" s="99">
        <v>8893</v>
      </c>
      <c r="Q25" s="99">
        <v>37715</v>
      </c>
      <c r="R25" s="99">
        <v>16402</v>
      </c>
      <c r="S25" s="100">
        <v>14.127309409204278</v>
      </c>
      <c r="T25" s="100">
        <v>59.913580835279355</v>
      </c>
      <c r="U25" s="100">
        <v>26.05601359830974</v>
      </c>
      <c r="V25" s="100">
        <v>44.8</v>
      </c>
      <c r="W25" s="101">
        <v>184.43719779601935</v>
      </c>
      <c r="X25" s="96"/>
      <c r="Y25" s="90" t="s">
        <v>145</v>
      </c>
    </row>
    <row r="26" spans="1:25" ht="12" customHeight="1">
      <c r="A26" s="88" t="s">
        <v>148</v>
      </c>
      <c r="B26" s="95">
        <v>4060</v>
      </c>
      <c r="C26" s="95">
        <v>13774</v>
      </c>
      <c r="D26" s="95">
        <v>10</v>
      </c>
      <c r="E26" s="95">
        <v>10</v>
      </c>
      <c r="F26" s="95">
        <v>0</v>
      </c>
      <c r="G26" s="95">
        <v>72</v>
      </c>
      <c r="H26" s="95">
        <v>45</v>
      </c>
      <c r="I26" s="95">
        <v>0</v>
      </c>
      <c r="J26" s="95">
        <v>69</v>
      </c>
      <c r="K26" s="95">
        <v>54</v>
      </c>
      <c r="L26" s="95">
        <v>0</v>
      </c>
      <c r="M26" s="95">
        <v>-6</v>
      </c>
      <c r="N26" s="95">
        <v>-6</v>
      </c>
      <c r="P26" s="95">
        <v>1988</v>
      </c>
      <c r="Q26" s="95">
        <v>8459</v>
      </c>
      <c r="R26" s="95">
        <v>3330</v>
      </c>
      <c r="S26" s="96">
        <v>14.432989690721648</v>
      </c>
      <c r="T26" s="96">
        <v>61.412806737331202</v>
      </c>
      <c r="U26" s="96">
        <v>24.175983737476407</v>
      </c>
      <c r="V26" s="96">
        <v>44.1</v>
      </c>
      <c r="W26" s="97">
        <v>167.50503018108651</v>
      </c>
      <c r="X26" s="96"/>
      <c r="Y26" s="90" t="s">
        <v>148</v>
      </c>
    </row>
    <row r="27" spans="1:25" ht="12" customHeight="1">
      <c r="A27" s="88" t="s">
        <v>149</v>
      </c>
      <c r="B27" s="95" t="s">
        <v>136</v>
      </c>
      <c r="C27" s="95">
        <v>6541</v>
      </c>
      <c r="D27" s="95">
        <v>6</v>
      </c>
      <c r="E27" s="95">
        <v>5</v>
      </c>
      <c r="F27" s="95">
        <v>1</v>
      </c>
      <c r="G27" s="95">
        <v>33</v>
      </c>
      <c r="H27" s="95">
        <v>21</v>
      </c>
      <c r="I27" s="95">
        <v>0</v>
      </c>
      <c r="J27" s="95">
        <v>25</v>
      </c>
      <c r="K27" s="95">
        <v>29</v>
      </c>
      <c r="L27" s="95">
        <v>0</v>
      </c>
      <c r="M27" s="95">
        <v>0</v>
      </c>
      <c r="N27" s="95">
        <v>1</v>
      </c>
      <c r="P27" s="95">
        <v>1010</v>
      </c>
      <c r="Q27" s="95">
        <v>4148</v>
      </c>
      <c r="R27" s="95">
        <v>1386</v>
      </c>
      <c r="S27" s="96">
        <v>15.441064057483564</v>
      </c>
      <c r="T27" s="96">
        <v>63.415379911328543</v>
      </c>
      <c r="U27" s="96">
        <v>21.189420577893291</v>
      </c>
      <c r="V27" s="96">
        <v>42.7</v>
      </c>
      <c r="W27" s="97">
        <v>137.22772277227725</v>
      </c>
      <c r="X27" s="96"/>
      <c r="Y27" s="90" t="s">
        <v>149</v>
      </c>
    </row>
    <row r="28" spans="1:25" ht="12" customHeight="1">
      <c r="A28" s="88" t="s">
        <v>150</v>
      </c>
      <c r="B28" s="95" t="s">
        <v>136</v>
      </c>
      <c r="C28" s="95">
        <v>7233</v>
      </c>
      <c r="D28" s="95">
        <v>4</v>
      </c>
      <c r="E28" s="95">
        <v>5</v>
      </c>
      <c r="F28" s="95">
        <v>-1</v>
      </c>
      <c r="G28" s="95">
        <v>39</v>
      </c>
      <c r="H28" s="95">
        <v>24</v>
      </c>
      <c r="I28" s="95">
        <v>0</v>
      </c>
      <c r="J28" s="95">
        <v>44</v>
      </c>
      <c r="K28" s="95">
        <v>25</v>
      </c>
      <c r="L28" s="95">
        <v>0</v>
      </c>
      <c r="M28" s="95">
        <v>-6</v>
      </c>
      <c r="N28" s="95">
        <v>-7</v>
      </c>
      <c r="P28" s="95">
        <v>978</v>
      </c>
      <c r="Q28" s="95">
        <v>4311</v>
      </c>
      <c r="R28" s="95">
        <v>1944</v>
      </c>
      <c r="S28" s="96">
        <v>13.521360431356284</v>
      </c>
      <c r="T28" s="96">
        <v>59.601824968892579</v>
      </c>
      <c r="U28" s="96">
        <v>26.876814599751143</v>
      </c>
      <c r="V28" s="96">
        <v>45.4</v>
      </c>
      <c r="W28" s="97">
        <v>198.77300613496934</v>
      </c>
      <c r="X28" s="96"/>
      <c r="Y28" s="90" t="s">
        <v>150</v>
      </c>
    </row>
    <row r="29" spans="1:25" ht="12" customHeight="1">
      <c r="A29" s="88" t="s">
        <v>151</v>
      </c>
      <c r="B29" s="95">
        <v>3406</v>
      </c>
      <c r="C29" s="95">
        <v>10969</v>
      </c>
      <c r="D29" s="95">
        <v>4</v>
      </c>
      <c r="E29" s="95">
        <v>10</v>
      </c>
      <c r="F29" s="95">
        <v>-6</v>
      </c>
      <c r="G29" s="95">
        <v>70</v>
      </c>
      <c r="H29" s="95">
        <v>19</v>
      </c>
      <c r="I29" s="95">
        <v>0</v>
      </c>
      <c r="J29" s="95">
        <v>42</v>
      </c>
      <c r="K29" s="95">
        <v>38</v>
      </c>
      <c r="L29" s="95">
        <v>1</v>
      </c>
      <c r="M29" s="95">
        <v>8</v>
      </c>
      <c r="N29" s="95">
        <v>2</v>
      </c>
      <c r="P29" s="95">
        <v>1655</v>
      </c>
      <c r="Q29" s="95">
        <v>6975</v>
      </c>
      <c r="R29" s="95">
        <v>2345</v>
      </c>
      <c r="S29" s="96">
        <v>15.087975202844381</v>
      </c>
      <c r="T29" s="96">
        <v>63.588294283890967</v>
      </c>
      <c r="U29" s="96">
        <v>21.378430121250798</v>
      </c>
      <c r="V29" s="96">
        <v>42.8</v>
      </c>
      <c r="W29" s="97">
        <v>141.69184290030213</v>
      </c>
      <c r="X29" s="96"/>
      <c r="Y29" s="90" t="s">
        <v>151</v>
      </c>
    </row>
    <row r="30" spans="1:25" ht="12" customHeight="1">
      <c r="A30" s="88" t="s">
        <v>149</v>
      </c>
      <c r="B30" s="95" t="s">
        <v>136</v>
      </c>
      <c r="C30" s="95">
        <v>5243</v>
      </c>
      <c r="D30" s="95">
        <v>2</v>
      </c>
      <c r="E30" s="95">
        <v>5</v>
      </c>
      <c r="F30" s="95">
        <v>-3</v>
      </c>
      <c r="G30" s="95">
        <v>33</v>
      </c>
      <c r="H30" s="95">
        <v>9</v>
      </c>
      <c r="I30" s="95">
        <v>0</v>
      </c>
      <c r="J30" s="95">
        <v>19</v>
      </c>
      <c r="K30" s="95">
        <v>20</v>
      </c>
      <c r="L30" s="95">
        <v>1</v>
      </c>
      <c r="M30" s="95">
        <v>2</v>
      </c>
      <c r="N30" s="95">
        <v>-1</v>
      </c>
      <c r="P30" s="95">
        <v>852</v>
      </c>
      <c r="Q30" s="95">
        <v>3384</v>
      </c>
      <c r="R30" s="95">
        <v>1011</v>
      </c>
      <c r="S30" s="96">
        <v>16.250238413122258</v>
      </c>
      <c r="T30" s="96">
        <v>64.543200457753187</v>
      </c>
      <c r="U30" s="96">
        <v>19.282853328247189</v>
      </c>
      <c r="V30" s="96">
        <v>41.5</v>
      </c>
      <c r="W30" s="97">
        <v>118.66197183098592</v>
      </c>
      <c r="X30" s="96"/>
      <c r="Y30" s="90" t="s">
        <v>149</v>
      </c>
    </row>
    <row r="31" spans="1:25" ht="12" customHeight="1">
      <c r="A31" s="88" t="s">
        <v>150</v>
      </c>
      <c r="B31" s="95" t="s">
        <v>136</v>
      </c>
      <c r="C31" s="95">
        <v>5726</v>
      </c>
      <c r="D31" s="95">
        <v>2</v>
      </c>
      <c r="E31" s="95">
        <v>5</v>
      </c>
      <c r="F31" s="95">
        <v>-3</v>
      </c>
      <c r="G31" s="95">
        <v>37</v>
      </c>
      <c r="H31" s="95">
        <v>10</v>
      </c>
      <c r="I31" s="95">
        <v>0</v>
      </c>
      <c r="J31" s="95">
        <v>23</v>
      </c>
      <c r="K31" s="95">
        <v>18</v>
      </c>
      <c r="L31" s="95">
        <v>0</v>
      </c>
      <c r="M31" s="95">
        <v>6</v>
      </c>
      <c r="N31" s="95">
        <v>3</v>
      </c>
      <c r="P31" s="95">
        <v>803</v>
      </c>
      <c r="Q31" s="95">
        <v>3591</v>
      </c>
      <c r="R31" s="95">
        <v>1334</v>
      </c>
      <c r="S31" s="96">
        <v>14.02375130981488</v>
      </c>
      <c r="T31" s="96">
        <v>62.713936430317851</v>
      </c>
      <c r="U31" s="96">
        <v>23.297240656653859</v>
      </c>
      <c r="V31" s="96">
        <v>44</v>
      </c>
      <c r="W31" s="97">
        <v>166.12702366127024</v>
      </c>
      <c r="X31" s="96"/>
      <c r="Y31" s="90" t="s">
        <v>150</v>
      </c>
    </row>
    <row r="32" spans="1:25" ht="12" customHeight="1">
      <c r="A32" s="88" t="s">
        <v>152</v>
      </c>
      <c r="B32" s="95">
        <v>3145</v>
      </c>
      <c r="C32" s="95">
        <v>11273</v>
      </c>
      <c r="D32" s="95">
        <v>14</v>
      </c>
      <c r="E32" s="95">
        <v>11</v>
      </c>
      <c r="F32" s="95">
        <v>3</v>
      </c>
      <c r="G32" s="95">
        <v>34</v>
      </c>
      <c r="H32" s="95">
        <v>22</v>
      </c>
      <c r="I32" s="95">
        <v>0</v>
      </c>
      <c r="J32" s="95">
        <v>35</v>
      </c>
      <c r="K32" s="95">
        <v>29</v>
      </c>
      <c r="L32" s="95">
        <v>0</v>
      </c>
      <c r="M32" s="95">
        <v>-8</v>
      </c>
      <c r="N32" s="95">
        <v>-5</v>
      </c>
      <c r="P32" s="95">
        <v>1573</v>
      </c>
      <c r="Q32" s="95">
        <v>7036</v>
      </c>
      <c r="R32" s="95">
        <v>2673</v>
      </c>
      <c r="S32" s="96">
        <v>13.953694668677372</v>
      </c>
      <c r="T32" s="96">
        <v>62.414619001153191</v>
      </c>
      <c r="U32" s="96">
        <v>23.711523108311898</v>
      </c>
      <c r="V32" s="96">
        <v>44.2</v>
      </c>
      <c r="W32" s="97">
        <v>169.93006993006995</v>
      </c>
      <c r="X32" s="96"/>
      <c r="Y32" s="90" t="s">
        <v>152</v>
      </c>
    </row>
    <row r="33" spans="1:25" ht="12" customHeight="1">
      <c r="A33" s="88" t="s">
        <v>149</v>
      </c>
      <c r="B33" s="95" t="s">
        <v>136</v>
      </c>
      <c r="C33" s="95">
        <v>5417</v>
      </c>
      <c r="D33" s="95">
        <v>4</v>
      </c>
      <c r="E33" s="95">
        <v>7</v>
      </c>
      <c r="F33" s="95">
        <v>-3</v>
      </c>
      <c r="G33" s="95">
        <v>19</v>
      </c>
      <c r="H33" s="95">
        <v>12</v>
      </c>
      <c r="I33" s="95">
        <v>0</v>
      </c>
      <c r="J33" s="95">
        <v>18</v>
      </c>
      <c r="K33" s="95">
        <v>18</v>
      </c>
      <c r="L33" s="95">
        <v>0</v>
      </c>
      <c r="M33" s="95">
        <v>-5</v>
      </c>
      <c r="N33" s="95">
        <v>-8</v>
      </c>
      <c r="P33" s="95">
        <v>782</v>
      </c>
      <c r="Q33" s="95">
        <v>3479</v>
      </c>
      <c r="R33" s="95">
        <v>1160</v>
      </c>
      <c r="S33" s="96">
        <v>14.43603470555658</v>
      </c>
      <c r="T33" s="96">
        <v>64.223740077533691</v>
      </c>
      <c r="U33" s="96">
        <v>21.414066826656821</v>
      </c>
      <c r="V33" s="96">
        <v>43.2</v>
      </c>
      <c r="W33" s="97">
        <v>148.33759590792837</v>
      </c>
      <c r="X33" s="96"/>
      <c r="Y33" s="90" t="s">
        <v>149</v>
      </c>
    </row>
    <row r="34" spans="1:25" ht="12" customHeight="1">
      <c r="A34" s="88" t="s">
        <v>150</v>
      </c>
      <c r="B34" s="95" t="s">
        <v>136</v>
      </c>
      <c r="C34" s="95">
        <v>5856</v>
      </c>
      <c r="D34" s="95">
        <v>10</v>
      </c>
      <c r="E34" s="95">
        <v>4</v>
      </c>
      <c r="F34" s="95">
        <v>6</v>
      </c>
      <c r="G34" s="95">
        <v>15</v>
      </c>
      <c r="H34" s="95">
        <v>10</v>
      </c>
      <c r="I34" s="95">
        <v>0</v>
      </c>
      <c r="J34" s="95">
        <v>17</v>
      </c>
      <c r="K34" s="95">
        <v>11</v>
      </c>
      <c r="L34" s="95">
        <v>0</v>
      </c>
      <c r="M34" s="95">
        <v>-3</v>
      </c>
      <c r="N34" s="95">
        <v>3</v>
      </c>
      <c r="P34" s="95">
        <v>791</v>
      </c>
      <c r="Q34" s="95">
        <v>3557</v>
      </c>
      <c r="R34" s="95">
        <v>1513</v>
      </c>
      <c r="S34" s="96">
        <v>13.507513661202186</v>
      </c>
      <c r="T34" s="96">
        <v>60.741120218579233</v>
      </c>
      <c r="U34" s="96">
        <v>25.836748633879779</v>
      </c>
      <c r="V34" s="96">
        <v>45.1</v>
      </c>
      <c r="W34" s="97">
        <v>191.27686472819215</v>
      </c>
      <c r="X34" s="96"/>
      <c r="Y34" s="90" t="s">
        <v>150</v>
      </c>
    </row>
    <row r="35" spans="1:25" ht="12" customHeight="1">
      <c r="A35" s="88" t="s">
        <v>153</v>
      </c>
      <c r="B35" s="95">
        <v>5901</v>
      </c>
      <c r="C35" s="95">
        <v>21556</v>
      </c>
      <c r="D35" s="95">
        <v>11</v>
      </c>
      <c r="E35" s="95">
        <v>23</v>
      </c>
      <c r="F35" s="95">
        <v>-12</v>
      </c>
      <c r="G35" s="95">
        <v>40</v>
      </c>
      <c r="H35" s="95">
        <v>46</v>
      </c>
      <c r="I35" s="95">
        <v>0</v>
      </c>
      <c r="J35" s="95">
        <v>69</v>
      </c>
      <c r="K35" s="95">
        <v>57</v>
      </c>
      <c r="L35" s="95">
        <v>0</v>
      </c>
      <c r="M35" s="95">
        <v>-40</v>
      </c>
      <c r="N35" s="95">
        <v>-52</v>
      </c>
      <c r="P35" s="95">
        <v>3323</v>
      </c>
      <c r="Q35" s="95">
        <v>13288</v>
      </c>
      <c r="R35" s="95">
        <v>4958</v>
      </c>
      <c r="S35" s="96">
        <v>15.415661532751901</v>
      </c>
      <c r="T35" s="96">
        <v>61.644089812581186</v>
      </c>
      <c r="U35" s="96">
        <v>23.000556689552791</v>
      </c>
      <c r="V35" s="96">
        <v>42.9</v>
      </c>
      <c r="W35" s="97">
        <v>149.20252783629252</v>
      </c>
      <c r="X35" s="96"/>
      <c r="Y35" s="90" t="s">
        <v>153</v>
      </c>
    </row>
    <row r="36" spans="1:25" ht="12" customHeight="1">
      <c r="A36" s="88" t="s">
        <v>149</v>
      </c>
      <c r="B36" s="95" t="s">
        <v>136</v>
      </c>
      <c r="C36" s="95">
        <v>10523</v>
      </c>
      <c r="D36" s="95">
        <v>7</v>
      </c>
      <c r="E36" s="95">
        <v>12</v>
      </c>
      <c r="F36" s="95">
        <v>-5</v>
      </c>
      <c r="G36" s="95">
        <v>17</v>
      </c>
      <c r="H36" s="95">
        <v>27</v>
      </c>
      <c r="I36" s="95">
        <v>0</v>
      </c>
      <c r="J36" s="95">
        <v>29</v>
      </c>
      <c r="K36" s="95">
        <v>41</v>
      </c>
      <c r="L36" s="95">
        <v>0</v>
      </c>
      <c r="M36" s="95">
        <v>-26</v>
      </c>
      <c r="N36" s="95">
        <v>-31</v>
      </c>
      <c r="P36" s="95">
        <v>1727</v>
      </c>
      <c r="Q36" s="95">
        <v>6715</v>
      </c>
      <c r="R36" s="95">
        <v>2087</v>
      </c>
      <c r="S36" s="96">
        <v>16.411669675947923</v>
      </c>
      <c r="T36" s="96">
        <v>63.812600969305336</v>
      </c>
      <c r="U36" s="96">
        <v>19.832747315404355</v>
      </c>
      <c r="V36" s="96">
        <v>41.3</v>
      </c>
      <c r="W36" s="97">
        <v>120.84539664157499</v>
      </c>
      <c r="X36" s="96"/>
      <c r="Y36" s="90" t="s">
        <v>149</v>
      </c>
    </row>
    <row r="37" spans="1:25" ht="12" customHeight="1">
      <c r="A37" s="88" t="s">
        <v>150</v>
      </c>
      <c r="B37" s="95" t="s">
        <v>136</v>
      </c>
      <c r="C37" s="95">
        <v>11033</v>
      </c>
      <c r="D37" s="95">
        <v>4</v>
      </c>
      <c r="E37" s="95">
        <v>11</v>
      </c>
      <c r="F37" s="95">
        <v>-7</v>
      </c>
      <c r="G37" s="95">
        <v>23</v>
      </c>
      <c r="H37" s="95">
        <v>19</v>
      </c>
      <c r="I37" s="95">
        <v>0</v>
      </c>
      <c r="J37" s="95">
        <v>40</v>
      </c>
      <c r="K37" s="95">
        <v>16</v>
      </c>
      <c r="L37" s="95">
        <v>0</v>
      </c>
      <c r="M37" s="95">
        <v>-14</v>
      </c>
      <c r="N37" s="95">
        <v>-21</v>
      </c>
      <c r="P37" s="95">
        <v>1596</v>
      </c>
      <c r="Q37" s="95">
        <v>6573</v>
      </c>
      <c r="R37" s="95">
        <v>2871</v>
      </c>
      <c r="S37" s="96">
        <v>14.465693827608083</v>
      </c>
      <c r="T37" s="96">
        <v>59.575818000543826</v>
      </c>
      <c r="U37" s="96">
        <v>26.021934197407777</v>
      </c>
      <c r="V37" s="96">
        <v>44.4</v>
      </c>
      <c r="W37" s="97">
        <v>179.88721804511277</v>
      </c>
      <c r="X37" s="96"/>
      <c r="Y37" s="90" t="s">
        <v>150</v>
      </c>
    </row>
    <row r="38" spans="1:25" ht="12" customHeight="1">
      <c r="A38" s="88" t="s">
        <v>154</v>
      </c>
      <c r="B38" s="95">
        <v>7327</v>
      </c>
      <c r="C38" s="95">
        <v>24928</v>
      </c>
      <c r="D38" s="95">
        <v>14</v>
      </c>
      <c r="E38" s="95">
        <v>25</v>
      </c>
      <c r="F38" s="95">
        <v>-11</v>
      </c>
      <c r="G38" s="95">
        <v>138</v>
      </c>
      <c r="H38" s="95">
        <v>39</v>
      </c>
      <c r="I38" s="95">
        <v>0</v>
      </c>
      <c r="J38" s="95">
        <v>106</v>
      </c>
      <c r="K38" s="95">
        <v>105</v>
      </c>
      <c r="L38" s="95">
        <v>1</v>
      </c>
      <c r="M38" s="95">
        <v>-35</v>
      </c>
      <c r="N38" s="95">
        <v>-46</v>
      </c>
      <c r="P38" s="95">
        <v>4004</v>
      </c>
      <c r="Q38" s="95">
        <v>16098</v>
      </c>
      <c r="R38" s="95">
        <v>4860</v>
      </c>
      <c r="S38" s="96">
        <v>16.062259306803593</v>
      </c>
      <c r="T38" s="96">
        <v>64.577984595635428</v>
      </c>
      <c r="U38" s="96">
        <v>19.49614890885751</v>
      </c>
      <c r="V38" s="96">
        <v>41.6</v>
      </c>
      <c r="W38" s="97">
        <v>121.37862137862139</v>
      </c>
      <c r="X38" s="96"/>
      <c r="Y38" s="90" t="s">
        <v>154</v>
      </c>
    </row>
    <row r="39" spans="1:25" ht="12" customHeight="1">
      <c r="A39" s="88" t="s">
        <v>149</v>
      </c>
      <c r="B39" s="95" t="s">
        <v>136</v>
      </c>
      <c r="C39" s="95">
        <v>12082</v>
      </c>
      <c r="D39" s="95">
        <v>10</v>
      </c>
      <c r="E39" s="95">
        <v>10</v>
      </c>
      <c r="F39" s="95">
        <v>0</v>
      </c>
      <c r="G39" s="95">
        <v>68</v>
      </c>
      <c r="H39" s="95">
        <v>16</v>
      </c>
      <c r="I39" s="95">
        <v>0</v>
      </c>
      <c r="J39" s="95">
        <v>52</v>
      </c>
      <c r="K39" s="95">
        <v>55</v>
      </c>
      <c r="L39" s="95">
        <v>0</v>
      </c>
      <c r="M39" s="95">
        <v>-23</v>
      </c>
      <c r="N39" s="95">
        <v>-23</v>
      </c>
      <c r="P39" s="95">
        <v>2042</v>
      </c>
      <c r="Q39" s="95">
        <v>7975</v>
      </c>
      <c r="R39" s="95">
        <v>2072</v>
      </c>
      <c r="S39" s="96">
        <v>16.901175302102299</v>
      </c>
      <c r="T39" s="96">
        <v>66.007283562324119</v>
      </c>
      <c r="U39" s="96">
        <v>17.149478563151796</v>
      </c>
      <c r="V39" s="96">
        <v>40.700000000000003</v>
      </c>
      <c r="W39" s="97">
        <v>101.46914789422135</v>
      </c>
      <c r="X39" s="96"/>
      <c r="Y39" s="90" t="s">
        <v>149</v>
      </c>
    </row>
    <row r="40" spans="1:25" ht="12" customHeight="1">
      <c r="A40" s="88" t="s">
        <v>150</v>
      </c>
      <c r="B40" s="95" t="s">
        <v>136</v>
      </c>
      <c r="C40" s="95">
        <v>12846</v>
      </c>
      <c r="D40" s="95">
        <v>4</v>
      </c>
      <c r="E40" s="95">
        <v>15</v>
      </c>
      <c r="F40" s="95">
        <v>-11</v>
      </c>
      <c r="G40" s="95">
        <v>70</v>
      </c>
      <c r="H40" s="95">
        <v>23</v>
      </c>
      <c r="I40" s="95">
        <v>0</v>
      </c>
      <c r="J40" s="95">
        <v>54</v>
      </c>
      <c r="K40" s="95">
        <v>50</v>
      </c>
      <c r="L40" s="95">
        <v>1</v>
      </c>
      <c r="M40" s="95">
        <v>-12</v>
      </c>
      <c r="N40" s="95">
        <v>-23</v>
      </c>
      <c r="P40" s="95">
        <v>1962</v>
      </c>
      <c r="Q40" s="95">
        <v>8123</v>
      </c>
      <c r="R40" s="95">
        <v>2788</v>
      </c>
      <c r="S40" s="96">
        <v>15.2732368052312</v>
      </c>
      <c r="T40" s="96">
        <v>63.233691421454154</v>
      </c>
      <c r="U40" s="96">
        <v>21.703253931184804</v>
      </c>
      <c r="V40" s="96">
        <v>42.6</v>
      </c>
      <c r="W40" s="97">
        <v>142.09989806320081</v>
      </c>
      <c r="X40" s="96"/>
      <c r="Y40" s="90" t="s">
        <v>150</v>
      </c>
    </row>
    <row r="41" spans="1:25" ht="12" customHeight="1">
      <c r="A41" s="88" t="s">
        <v>155</v>
      </c>
      <c r="B41" s="95">
        <v>2732</v>
      </c>
      <c r="C41" s="95">
        <v>10108</v>
      </c>
      <c r="D41" s="95">
        <v>2</v>
      </c>
      <c r="E41" s="95">
        <v>6</v>
      </c>
      <c r="F41" s="95">
        <v>-4</v>
      </c>
      <c r="G41" s="95">
        <v>24</v>
      </c>
      <c r="H41" s="95">
        <v>16</v>
      </c>
      <c r="I41" s="95">
        <v>0</v>
      </c>
      <c r="J41" s="95">
        <v>40</v>
      </c>
      <c r="K41" s="95">
        <v>33</v>
      </c>
      <c r="L41" s="95">
        <v>0</v>
      </c>
      <c r="M41" s="95">
        <v>-33</v>
      </c>
      <c r="N41" s="95">
        <v>-37</v>
      </c>
      <c r="P41" s="95">
        <v>1416</v>
      </c>
      <c r="Q41" s="95">
        <v>6086</v>
      </c>
      <c r="R41" s="95">
        <v>2610</v>
      </c>
      <c r="S41" s="96">
        <v>14.008705975464977</v>
      </c>
      <c r="T41" s="96">
        <v>60.209734863474473</v>
      </c>
      <c r="U41" s="96">
        <v>25.821131776810446</v>
      </c>
      <c r="V41" s="96">
        <v>44.9</v>
      </c>
      <c r="W41" s="97">
        <v>184.32203389830508</v>
      </c>
      <c r="X41" s="96"/>
      <c r="Y41" s="90" t="s">
        <v>155</v>
      </c>
    </row>
    <row r="42" spans="1:25" ht="12" customHeight="1">
      <c r="A42" s="88" t="s">
        <v>149</v>
      </c>
      <c r="B42" s="95" t="s">
        <v>136</v>
      </c>
      <c r="C42" s="95">
        <v>4924</v>
      </c>
      <c r="D42" s="95">
        <v>1</v>
      </c>
      <c r="E42" s="95">
        <v>4</v>
      </c>
      <c r="F42" s="95">
        <v>-3</v>
      </c>
      <c r="G42" s="95">
        <v>14</v>
      </c>
      <c r="H42" s="95">
        <v>8</v>
      </c>
      <c r="I42" s="95">
        <v>0</v>
      </c>
      <c r="J42" s="95">
        <v>17</v>
      </c>
      <c r="K42" s="95">
        <v>22</v>
      </c>
      <c r="L42" s="95">
        <v>0</v>
      </c>
      <c r="M42" s="95">
        <v>-17</v>
      </c>
      <c r="N42" s="95">
        <v>-20</v>
      </c>
      <c r="P42" s="95">
        <v>731</v>
      </c>
      <c r="Q42" s="95">
        <v>3115</v>
      </c>
      <c r="R42" s="95">
        <v>1079</v>
      </c>
      <c r="S42" s="96">
        <v>14.845653939886272</v>
      </c>
      <c r="T42" s="96">
        <v>63.26157595450853</v>
      </c>
      <c r="U42" s="96">
        <v>21.913078797725426</v>
      </c>
      <c r="V42" s="96">
        <v>43</v>
      </c>
      <c r="W42" s="97">
        <v>147.60601915184679</v>
      </c>
      <c r="X42" s="96"/>
      <c r="Y42" s="90" t="s">
        <v>149</v>
      </c>
    </row>
    <row r="43" spans="1:25" ht="12" customHeight="1">
      <c r="A43" s="88" t="s">
        <v>150</v>
      </c>
      <c r="B43" s="95" t="s">
        <v>136</v>
      </c>
      <c r="C43" s="95">
        <v>5184</v>
      </c>
      <c r="D43" s="95">
        <v>1</v>
      </c>
      <c r="E43" s="95">
        <v>2</v>
      </c>
      <c r="F43" s="95">
        <v>-1</v>
      </c>
      <c r="G43" s="95">
        <v>10</v>
      </c>
      <c r="H43" s="95">
        <v>8</v>
      </c>
      <c r="I43" s="95">
        <v>0</v>
      </c>
      <c r="J43" s="95">
        <v>23</v>
      </c>
      <c r="K43" s="95">
        <v>11</v>
      </c>
      <c r="L43" s="95">
        <v>0</v>
      </c>
      <c r="M43" s="95">
        <v>-16</v>
      </c>
      <c r="N43" s="95">
        <v>-17</v>
      </c>
      <c r="P43" s="95">
        <v>685</v>
      </c>
      <c r="Q43" s="95">
        <v>2971</v>
      </c>
      <c r="R43" s="95">
        <v>1531</v>
      </c>
      <c r="S43" s="96">
        <v>13.213734567901234</v>
      </c>
      <c r="T43" s="96">
        <v>57.310956790123456</v>
      </c>
      <c r="U43" s="96">
        <v>29.533179012345677</v>
      </c>
      <c r="V43" s="96">
        <v>46.6</v>
      </c>
      <c r="W43" s="97">
        <v>223.50364963503648</v>
      </c>
      <c r="X43" s="96"/>
      <c r="Y43" s="90" t="s">
        <v>150</v>
      </c>
    </row>
    <row r="44" spans="1:25" ht="12" customHeight="1">
      <c r="A44" s="88" t="s">
        <v>156</v>
      </c>
      <c r="B44" s="95">
        <v>1262</v>
      </c>
      <c r="C44" s="95">
        <v>4746</v>
      </c>
      <c r="D44" s="95">
        <v>7</v>
      </c>
      <c r="E44" s="95">
        <v>6</v>
      </c>
      <c r="F44" s="95">
        <v>1</v>
      </c>
      <c r="G44" s="95">
        <v>10</v>
      </c>
      <c r="H44" s="95">
        <v>4</v>
      </c>
      <c r="I44" s="95">
        <v>0</v>
      </c>
      <c r="J44" s="95">
        <v>24</v>
      </c>
      <c r="K44" s="95">
        <v>13</v>
      </c>
      <c r="L44" s="95">
        <v>0</v>
      </c>
      <c r="M44" s="95">
        <v>-23</v>
      </c>
      <c r="N44" s="95">
        <v>-22</v>
      </c>
      <c r="P44" s="95">
        <v>666</v>
      </c>
      <c r="Q44" s="95">
        <v>2763</v>
      </c>
      <c r="R44" s="95">
        <v>1321</v>
      </c>
      <c r="S44" s="96">
        <v>14.032869785082175</v>
      </c>
      <c r="T44" s="96">
        <v>58.217446270543618</v>
      </c>
      <c r="U44" s="96">
        <v>27.833965444584912</v>
      </c>
      <c r="V44" s="96">
        <v>45.3</v>
      </c>
      <c r="W44" s="97">
        <v>198.34834834834837</v>
      </c>
      <c r="X44" s="96"/>
      <c r="Y44" s="90" t="s">
        <v>156</v>
      </c>
    </row>
    <row r="45" spans="1:25" ht="12" customHeight="1">
      <c r="A45" s="88" t="s">
        <v>149</v>
      </c>
      <c r="B45" s="95" t="s">
        <v>136</v>
      </c>
      <c r="C45" s="95">
        <v>2344</v>
      </c>
      <c r="D45" s="95">
        <v>2</v>
      </c>
      <c r="E45" s="95">
        <v>1</v>
      </c>
      <c r="F45" s="95">
        <v>1</v>
      </c>
      <c r="G45" s="95">
        <v>7</v>
      </c>
      <c r="H45" s="95">
        <v>2</v>
      </c>
      <c r="I45" s="95">
        <v>0</v>
      </c>
      <c r="J45" s="95">
        <v>11</v>
      </c>
      <c r="K45" s="95">
        <v>8</v>
      </c>
      <c r="L45" s="95">
        <v>0</v>
      </c>
      <c r="M45" s="95">
        <v>-10</v>
      </c>
      <c r="N45" s="95">
        <v>-9</v>
      </c>
      <c r="P45" s="95">
        <v>333</v>
      </c>
      <c r="Q45" s="95">
        <v>1435</v>
      </c>
      <c r="R45" s="95">
        <v>578</v>
      </c>
      <c r="S45" s="96">
        <v>14.206484641638225</v>
      </c>
      <c r="T45" s="96">
        <v>61.220136518771326</v>
      </c>
      <c r="U45" s="96">
        <v>24.658703071672356</v>
      </c>
      <c r="V45" s="96">
        <v>43.9</v>
      </c>
      <c r="W45" s="97">
        <v>173.57357357357358</v>
      </c>
      <c r="X45" s="96"/>
      <c r="Y45" s="90" t="s">
        <v>149</v>
      </c>
    </row>
    <row r="46" spans="1:25" ht="12" customHeight="1">
      <c r="A46" s="88" t="s">
        <v>150</v>
      </c>
      <c r="B46" s="95" t="s">
        <v>136</v>
      </c>
      <c r="C46" s="95">
        <v>2402</v>
      </c>
      <c r="D46" s="95">
        <v>5</v>
      </c>
      <c r="E46" s="95">
        <v>5</v>
      </c>
      <c r="F46" s="95">
        <v>0</v>
      </c>
      <c r="G46" s="95">
        <v>3</v>
      </c>
      <c r="H46" s="95">
        <v>2</v>
      </c>
      <c r="I46" s="95">
        <v>0</v>
      </c>
      <c r="J46" s="95">
        <v>13</v>
      </c>
      <c r="K46" s="95">
        <v>5</v>
      </c>
      <c r="L46" s="95">
        <v>0</v>
      </c>
      <c r="M46" s="95">
        <v>-13</v>
      </c>
      <c r="N46" s="95">
        <v>-13</v>
      </c>
      <c r="P46" s="95">
        <v>333</v>
      </c>
      <c r="Q46" s="95">
        <v>1328</v>
      </c>
      <c r="R46" s="95">
        <v>743</v>
      </c>
      <c r="S46" s="96">
        <v>13.863447127393838</v>
      </c>
      <c r="T46" s="96">
        <v>55.287260616153212</v>
      </c>
      <c r="U46" s="96">
        <v>30.93255620316403</v>
      </c>
      <c r="V46" s="96">
        <v>46.6</v>
      </c>
      <c r="W46" s="97">
        <v>223.12312312312312</v>
      </c>
      <c r="X46" s="96"/>
      <c r="Y46" s="90" t="s">
        <v>150</v>
      </c>
    </row>
    <row r="47" spans="1:25" ht="12" customHeight="1">
      <c r="A47" s="88" t="s">
        <v>157</v>
      </c>
      <c r="B47" s="95">
        <v>5372</v>
      </c>
      <c r="C47" s="95">
        <v>17920</v>
      </c>
      <c r="D47" s="95">
        <v>10</v>
      </c>
      <c r="E47" s="95">
        <v>17</v>
      </c>
      <c r="F47" s="95">
        <v>-7</v>
      </c>
      <c r="G47" s="95">
        <v>63</v>
      </c>
      <c r="H47" s="95">
        <v>30</v>
      </c>
      <c r="I47" s="95">
        <v>0</v>
      </c>
      <c r="J47" s="95">
        <v>85</v>
      </c>
      <c r="K47" s="95">
        <v>59</v>
      </c>
      <c r="L47" s="95">
        <v>0</v>
      </c>
      <c r="M47" s="95">
        <v>-51</v>
      </c>
      <c r="N47" s="95">
        <v>-58</v>
      </c>
      <c r="P47" s="95">
        <v>2629</v>
      </c>
      <c r="Q47" s="95">
        <v>10732</v>
      </c>
      <c r="R47" s="95">
        <v>4576</v>
      </c>
      <c r="S47" s="96">
        <v>14.670758928571429</v>
      </c>
      <c r="T47" s="96">
        <v>59.888392857142861</v>
      </c>
      <c r="U47" s="96">
        <v>25.535714285714285</v>
      </c>
      <c r="V47" s="96">
        <v>44.7</v>
      </c>
      <c r="W47" s="97">
        <v>174.05857740585776</v>
      </c>
      <c r="X47" s="96"/>
      <c r="Y47" s="90" t="s">
        <v>157</v>
      </c>
    </row>
    <row r="48" spans="1:25" ht="12" customHeight="1">
      <c r="A48" s="88" t="s">
        <v>149</v>
      </c>
      <c r="B48" s="95" t="s">
        <v>136</v>
      </c>
      <c r="C48" s="95">
        <v>8700</v>
      </c>
      <c r="D48" s="95">
        <v>6</v>
      </c>
      <c r="E48" s="95">
        <v>9</v>
      </c>
      <c r="F48" s="95">
        <v>-3</v>
      </c>
      <c r="G48" s="95">
        <v>35</v>
      </c>
      <c r="H48" s="95">
        <v>16</v>
      </c>
      <c r="I48" s="95">
        <v>0</v>
      </c>
      <c r="J48" s="95">
        <v>43</v>
      </c>
      <c r="K48" s="95">
        <v>29</v>
      </c>
      <c r="L48" s="95">
        <v>0</v>
      </c>
      <c r="M48" s="95">
        <v>-21</v>
      </c>
      <c r="N48" s="95">
        <v>-24</v>
      </c>
      <c r="P48" s="95">
        <v>1336</v>
      </c>
      <c r="Q48" s="95">
        <v>5480</v>
      </c>
      <c r="R48" s="95">
        <v>1889</v>
      </c>
      <c r="S48" s="96">
        <v>15.356321839080458</v>
      </c>
      <c r="T48" s="96">
        <v>62.988505747126432</v>
      </c>
      <c r="U48" s="96">
        <v>21.712643678160919</v>
      </c>
      <c r="V48" s="96">
        <v>43</v>
      </c>
      <c r="W48" s="97">
        <v>141.39221556886227</v>
      </c>
      <c r="X48" s="96"/>
      <c r="Y48" s="90" t="s">
        <v>149</v>
      </c>
    </row>
    <row r="49" spans="1:25" ht="12" customHeight="1">
      <c r="A49" s="88" t="s">
        <v>150</v>
      </c>
      <c r="B49" s="95" t="s">
        <v>136</v>
      </c>
      <c r="C49" s="95">
        <v>9220</v>
      </c>
      <c r="D49" s="95">
        <v>4</v>
      </c>
      <c r="E49" s="95">
        <v>8</v>
      </c>
      <c r="F49" s="95">
        <v>-4</v>
      </c>
      <c r="G49" s="95">
        <v>28</v>
      </c>
      <c r="H49" s="95">
        <v>14</v>
      </c>
      <c r="I49" s="95">
        <v>0</v>
      </c>
      <c r="J49" s="95">
        <v>42</v>
      </c>
      <c r="K49" s="95">
        <v>30</v>
      </c>
      <c r="L49" s="95">
        <v>0</v>
      </c>
      <c r="M49" s="95">
        <v>-30</v>
      </c>
      <c r="N49" s="95">
        <v>-34</v>
      </c>
      <c r="P49" s="95">
        <v>1293</v>
      </c>
      <c r="Q49" s="95">
        <v>5252</v>
      </c>
      <c r="R49" s="95">
        <v>2687</v>
      </c>
      <c r="S49" s="96">
        <v>14.023861171366594</v>
      </c>
      <c r="T49" s="96">
        <v>56.963123644251624</v>
      </c>
      <c r="U49" s="96">
        <v>29.143167028199567</v>
      </c>
      <c r="V49" s="96">
        <v>46.2</v>
      </c>
      <c r="W49" s="97">
        <v>207.81129156999225</v>
      </c>
      <c r="X49" s="96"/>
      <c r="Y49" s="90" t="s">
        <v>150</v>
      </c>
    </row>
    <row r="50" spans="1:25" ht="12" customHeight="1">
      <c r="A50" s="88" t="s">
        <v>158</v>
      </c>
      <c r="B50" s="95">
        <v>1849</v>
      </c>
      <c r="C50" s="95">
        <v>6769</v>
      </c>
      <c r="D50" s="95">
        <v>6</v>
      </c>
      <c r="E50" s="95">
        <v>6</v>
      </c>
      <c r="F50" s="95">
        <v>0</v>
      </c>
      <c r="G50" s="95">
        <v>13</v>
      </c>
      <c r="H50" s="95">
        <v>9</v>
      </c>
      <c r="I50" s="95">
        <v>0</v>
      </c>
      <c r="J50" s="95">
        <v>24</v>
      </c>
      <c r="K50" s="95">
        <v>18</v>
      </c>
      <c r="L50" s="95">
        <v>0</v>
      </c>
      <c r="M50" s="95">
        <v>-20</v>
      </c>
      <c r="N50" s="95">
        <v>-20</v>
      </c>
      <c r="P50" s="95">
        <v>945</v>
      </c>
      <c r="Q50" s="95">
        <v>4090</v>
      </c>
      <c r="R50" s="95">
        <v>1740</v>
      </c>
      <c r="S50" s="96">
        <v>13.960703205791106</v>
      </c>
      <c r="T50" s="96">
        <v>60.422514403900131</v>
      </c>
      <c r="U50" s="96">
        <v>25.705421775742355</v>
      </c>
      <c r="V50" s="96">
        <v>44.9</v>
      </c>
      <c r="W50" s="97">
        <v>184.12698412698413</v>
      </c>
      <c r="X50" s="96"/>
      <c r="Y50" s="90" t="s">
        <v>158</v>
      </c>
    </row>
    <row r="51" spans="1:25" ht="12" customHeight="1">
      <c r="A51" s="88" t="s">
        <v>149</v>
      </c>
      <c r="B51" s="95" t="s">
        <v>136</v>
      </c>
      <c r="C51" s="95">
        <v>3320</v>
      </c>
      <c r="D51" s="95">
        <v>4</v>
      </c>
      <c r="E51" s="95">
        <v>1</v>
      </c>
      <c r="F51" s="95">
        <v>3</v>
      </c>
      <c r="G51" s="95">
        <v>5</v>
      </c>
      <c r="H51" s="95">
        <v>6</v>
      </c>
      <c r="I51" s="95">
        <v>0</v>
      </c>
      <c r="J51" s="95">
        <v>11</v>
      </c>
      <c r="K51" s="95">
        <v>12</v>
      </c>
      <c r="L51" s="95">
        <v>0</v>
      </c>
      <c r="M51" s="95">
        <v>-12</v>
      </c>
      <c r="N51" s="95">
        <v>-9</v>
      </c>
      <c r="P51" s="95">
        <v>493</v>
      </c>
      <c r="Q51" s="95">
        <v>2081</v>
      </c>
      <c r="R51" s="95">
        <v>749</v>
      </c>
      <c r="S51" s="96">
        <v>14.849397590361447</v>
      </c>
      <c r="T51" s="96">
        <v>62.680722891566262</v>
      </c>
      <c r="U51" s="96">
        <v>22.560240963855421</v>
      </c>
      <c r="V51" s="96">
        <v>43.2</v>
      </c>
      <c r="W51" s="97">
        <v>151.92697768762679</v>
      </c>
      <c r="X51" s="96"/>
      <c r="Y51" s="90" t="s">
        <v>149</v>
      </c>
    </row>
    <row r="52" spans="1:25" ht="12" customHeight="1">
      <c r="A52" s="88" t="s">
        <v>150</v>
      </c>
      <c r="B52" s="99" t="s">
        <v>136</v>
      </c>
      <c r="C52" s="99">
        <v>3449</v>
      </c>
      <c r="D52" s="99">
        <v>2</v>
      </c>
      <c r="E52" s="99">
        <v>5</v>
      </c>
      <c r="F52" s="99">
        <v>-3</v>
      </c>
      <c r="G52" s="99">
        <v>8</v>
      </c>
      <c r="H52" s="99">
        <v>3</v>
      </c>
      <c r="I52" s="99">
        <v>0</v>
      </c>
      <c r="J52" s="99">
        <v>13</v>
      </c>
      <c r="K52" s="99">
        <v>6</v>
      </c>
      <c r="L52" s="99">
        <v>0</v>
      </c>
      <c r="M52" s="99">
        <v>-8</v>
      </c>
      <c r="N52" s="99">
        <v>-11</v>
      </c>
      <c r="P52" s="99">
        <v>452</v>
      </c>
      <c r="Q52" s="99">
        <v>2009</v>
      </c>
      <c r="R52" s="99">
        <v>991</v>
      </c>
      <c r="S52" s="100">
        <v>13.105247897941434</v>
      </c>
      <c r="T52" s="100">
        <v>58.248767758770661</v>
      </c>
      <c r="U52" s="100">
        <v>28.732966077123805</v>
      </c>
      <c r="V52" s="100">
        <v>46.5</v>
      </c>
      <c r="W52" s="101">
        <v>219.24778761061944</v>
      </c>
      <c r="X52" s="96"/>
      <c r="Y52" s="90" t="s">
        <v>150</v>
      </c>
    </row>
    <row r="53" spans="1:25" ht="12" customHeight="1">
      <c r="A53" s="88" t="s">
        <v>159</v>
      </c>
      <c r="B53" s="95">
        <v>18228</v>
      </c>
      <c r="C53" s="95">
        <v>70424</v>
      </c>
      <c r="D53" s="95">
        <v>44</v>
      </c>
      <c r="E53" s="95">
        <v>66</v>
      </c>
      <c r="F53" s="95">
        <v>-22</v>
      </c>
      <c r="G53" s="95">
        <v>266</v>
      </c>
      <c r="H53" s="95">
        <v>127</v>
      </c>
      <c r="I53" s="95">
        <v>0</v>
      </c>
      <c r="J53" s="95">
        <v>236</v>
      </c>
      <c r="K53" s="95">
        <v>233</v>
      </c>
      <c r="L53" s="95">
        <v>7</v>
      </c>
      <c r="M53" s="95">
        <v>-83</v>
      </c>
      <c r="N53" s="95">
        <v>-105</v>
      </c>
      <c r="P53" s="95">
        <v>11712</v>
      </c>
      <c r="Q53" s="95">
        <v>43524</v>
      </c>
      <c r="R53" s="95">
        <v>15293</v>
      </c>
      <c r="S53" s="96">
        <v>16.630694081563103</v>
      </c>
      <c r="T53" s="96">
        <v>61.802794501874359</v>
      </c>
      <c r="U53" s="96">
        <v>21.715608315347041</v>
      </c>
      <c r="V53" s="96">
        <v>41.7</v>
      </c>
      <c r="W53" s="97">
        <v>130.57547814207652</v>
      </c>
      <c r="X53" s="96"/>
      <c r="Y53" s="90" t="s">
        <v>159</v>
      </c>
    </row>
    <row r="54" spans="1:25" ht="12" customHeight="1">
      <c r="A54" s="88" t="s">
        <v>144</v>
      </c>
      <c r="B54" s="95" t="s">
        <v>136</v>
      </c>
      <c r="C54" s="95">
        <v>34501</v>
      </c>
      <c r="D54" s="95">
        <v>21</v>
      </c>
      <c r="E54" s="95">
        <v>38</v>
      </c>
      <c r="F54" s="95">
        <v>-17</v>
      </c>
      <c r="G54" s="95">
        <v>127</v>
      </c>
      <c r="H54" s="95">
        <v>81</v>
      </c>
      <c r="I54" s="95">
        <v>0</v>
      </c>
      <c r="J54" s="95">
        <v>114</v>
      </c>
      <c r="K54" s="95">
        <v>140</v>
      </c>
      <c r="L54" s="95">
        <v>3</v>
      </c>
      <c r="M54" s="95">
        <v>-49</v>
      </c>
      <c r="N54" s="95">
        <v>-66</v>
      </c>
      <c r="P54" s="95">
        <v>6010</v>
      </c>
      <c r="Q54" s="95">
        <v>22103</v>
      </c>
      <c r="R54" s="95">
        <v>6447</v>
      </c>
      <c r="S54" s="96">
        <v>17.419784933770035</v>
      </c>
      <c r="T54" s="96">
        <v>64.064809715660417</v>
      </c>
      <c r="U54" s="96">
        <v>18.686414886525029</v>
      </c>
      <c r="V54" s="96">
        <v>40.200000000000003</v>
      </c>
      <c r="W54" s="97">
        <v>107.2712146422629</v>
      </c>
      <c r="X54" s="96"/>
      <c r="Y54" s="90" t="s">
        <v>144</v>
      </c>
    </row>
    <row r="55" spans="1:25" ht="12" customHeight="1">
      <c r="A55" s="88" t="s">
        <v>145</v>
      </c>
      <c r="B55" s="99" t="s">
        <v>136</v>
      </c>
      <c r="C55" s="99">
        <v>35923</v>
      </c>
      <c r="D55" s="99">
        <v>23</v>
      </c>
      <c r="E55" s="99">
        <v>28</v>
      </c>
      <c r="F55" s="99">
        <v>-5</v>
      </c>
      <c r="G55" s="99">
        <v>139</v>
      </c>
      <c r="H55" s="99">
        <v>46</v>
      </c>
      <c r="I55" s="99">
        <v>0</v>
      </c>
      <c r="J55" s="99">
        <v>122</v>
      </c>
      <c r="K55" s="99">
        <v>93</v>
      </c>
      <c r="L55" s="99">
        <v>4</v>
      </c>
      <c r="M55" s="99">
        <v>-34</v>
      </c>
      <c r="N55" s="99">
        <v>-39</v>
      </c>
      <c r="P55" s="99">
        <v>5702</v>
      </c>
      <c r="Q55" s="99">
        <v>21421</v>
      </c>
      <c r="R55" s="99">
        <v>8846</v>
      </c>
      <c r="S55" s="100">
        <v>15.872839128135178</v>
      </c>
      <c r="T55" s="100">
        <v>59.630320407538349</v>
      </c>
      <c r="U55" s="100">
        <v>24.624892130389998</v>
      </c>
      <c r="V55" s="100">
        <v>43</v>
      </c>
      <c r="W55" s="101">
        <v>155.13854787793758</v>
      </c>
      <c r="X55" s="96"/>
      <c r="Y55" s="90" t="s">
        <v>145</v>
      </c>
    </row>
    <row r="56" spans="1:25" ht="12" customHeight="1">
      <c r="A56" s="88" t="s">
        <v>160</v>
      </c>
      <c r="B56" s="95">
        <v>3185</v>
      </c>
      <c r="C56" s="95">
        <v>11989</v>
      </c>
      <c r="D56" s="95">
        <v>8</v>
      </c>
      <c r="E56" s="95">
        <v>13</v>
      </c>
      <c r="F56" s="95">
        <v>-5</v>
      </c>
      <c r="G56" s="95">
        <v>56</v>
      </c>
      <c r="H56" s="95">
        <v>17</v>
      </c>
      <c r="I56" s="95">
        <v>0</v>
      </c>
      <c r="J56" s="95">
        <v>36</v>
      </c>
      <c r="K56" s="95">
        <v>56</v>
      </c>
      <c r="L56" s="95">
        <v>0</v>
      </c>
      <c r="M56" s="95">
        <v>-19</v>
      </c>
      <c r="N56" s="95">
        <v>-24</v>
      </c>
      <c r="P56" s="95">
        <v>1895</v>
      </c>
      <c r="Q56" s="95">
        <v>7598</v>
      </c>
      <c r="R56" s="95">
        <v>2518</v>
      </c>
      <c r="S56" s="96">
        <v>15.806155642672451</v>
      </c>
      <c r="T56" s="96">
        <v>63.374760196847113</v>
      </c>
      <c r="U56" s="96">
        <v>21.0025857035616</v>
      </c>
      <c r="V56" s="96">
        <v>41.9</v>
      </c>
      <c r="W56" s="97">
        <v>132.87598944591028</v>
      </c>
      <c r="X56" s="96"/>
      <c r="Y56" s="90" t="s">
        <v>160</v>
      </c>
    </row>
    <row r="57" spans="1:25" ht="12" customHeight="1">
      <c r="A57" s="88" t="s">
        <v>149</v>
      </c>
      <c r="B57" s="95" t="s">
        <v>136</v>
      </c>
      <c r="C57" s="95">
        <v>5847</v>
      </c>
      <c r="D57" s="95">
        <v>5</v>
      </c>
      <c r="E57" s="95">
        <v>9</v>
      </c>
      <c r="F57" s="95">
        <v>-4</v>
      </c>
      <c r="G57" s="95">
        <v>32</v>
      </c>
      <c r="H57" s="95">
        <v>9</v>
      </c>
      <c r="I57" s="95">
        <v>0</v>
      </c>
      <c r="J57" s="95">
        <v>19</v>
      </c>
      <c r="K57" s="95">
        <v>37</v>
      </c>
      <c r="L57" s="95">
        <v>0</v>
      </c>
      <c r="M57" s="95">
        <v>-15</v>
      </c>
      <c r="N57" s="95">
        <v>-19</v>
      </c>
      <c r="P57" s="95">
        <v>956</v>
      </c>
      <c r="Q57" s="95">
        <v>3858</v>
      </c>
      <c r="R57" s="95">
        <v>1047</v>
      </c>
      <c r="S57" s="96">
        <v>16.350265093210194</v>
      </c>
      <c r="T57" s="96">
        <v>65.982555156490506</v>
      </c>
      <c r="U57" s="96">
        <v>17.906618778860956</v>
      </c>
      <c r="V57" s="96">
        <v>40.5</v>
      </c>
      <c r="W57" s="97">
        <v>109.51882845188285</v>
      </c>
      <c r="X57" s="96"/>
      <c r="Y57" s="90" t="s">
        <v>149</v>
      </c>
    </row>
    <row r="58" spans="1:25" ht="12" customHeight="1">
      <c r="A58" s="88" t="s">
        <v>150</v>
      </c>
      <c r="B58" s="95" t="s">
        <v>136</v>
      </c>
      <c r="C58" s="95">
        <v>6142</v>
      </c>
      <c r="D58" s="95">
        <v>3</v>
      </c>
      <c r="E58" s="95">
        <v>4</v>
      </c>
      <c r="F58" s="95">
        <v>-1</v>
      </c>
      <c r="G58" s="95">
        <v>24</v>
      </c>
      <c r="H58" s="95">
        <v>8</v>
      </c>
      <c r="I58" s="95">
        <v>0</v>
      </c>
      <c r="J58" s="95">
        <v>17</v>
      </c>
      <c r="K58" s="95">
        <v>19</v>
      </c>
      <c r="L58" s="95">
        <v>0</v>
      </c>
      <c r="M58" s="95">
        <v>-4</v>
      </c>
      <c r="N58" s="95">
        <v>-5</v>
      </c>
      <c r="P58" s="95">
        <v>939</v>
      </c>
      <c r="Q58" s="95">
        <v>3740</v>
      </c>
      <c r="R58" s="95">
        <v>1471</v>
      </c>
      <c r="S58" s="96">
        <v>15.288179746011071</v>
      </c>
      <c r="T58" s="96">
        <v>60.892217518723548</v>
      </c>
      <c r="U58" s="96">
        <v>23.94985346792576</v>
      </c>
      <c r="V58" s="96">
        <v>43.2</v>
      </c>
      <c r="W58" s="97">
        <v>156.65601703940362</v>
      </c>
      <c r="X58" s="96"/>
      <c r="Y58" s="90" t="s">
        <v>150</v>
      </c>
    </row>
    <row r="59" spans="1:25" ht="12" customHeight="1">
      <c r="A59" s="88" t="s">
        <v>161</v>
      </c>
      <c r="B59" s="95">
        <v>1995</v>
      </c>
      <c r="C59" s="95">
        <v>8492</v>
      </c>
      <c r="D59" s="95">
        <v>4</v>
      </c>
      <c r="E59" s="95">
        <v>6</v>
      </c>
      <c r="F59" s="95">
        <v>-2</v>
      </c>
      <c r="G59" s="95">
        <v>32</v>
      </c>
      <c r="H59" s="95">
        <v>15</v>
      </c>
      <c r="I59" s="95">
        <v>0</v>
      </c>
      <c r="J59" s="95">
        <v>25</v>
      </c>
      <c r="K59" s="95">
        <v>16</v>
      </c>
      <c r="L59" s="95">
        <v>0</v>
      </c>
      <c r="M59" s="95">
        <v>6</v>
      </c>
      <c r="N59" s="95">
        <v>4</v>
      </c>
      <c r="P59" s="95">
        <v>1441</v>
      </c>
      <c r="Q59" s="95">
        <v>5275</v>
      </c>
      <c r="R59" s="95">
        <v>1790</v>
      </c>
      <c r="S59" s="96">
        <v>16.968911917098445</v>
      </c>
      <c r="T59" s="96">
        <v>62.117286858219501</v>
      </c>
      <c r="U59" s="96">
        <v>21.078662270372114</v>
      </c>
      <c r="V59" s="96">
        <v>41</v>
      </c>
      <c r="W59" s="97">
        <v>124.21929215822345</v>
      </c>
      <c r="X59" s="96"/>
      <c r="Y59" s="90" t="s">
        <v>161</v>
      </c>
    </row>
    <row r="60" spans="1:25" ht="12" customHeight="1">
      <c r="A60" s="88" t="s">
        <v>149</v>
      </c>
      <c r="B60" s="95" t="s">
        <v>136</v>
      </c>
      <c r="C60" s="95">
        <v>4174</v>
      </c>
      <c r="D60" s="95">
        <v>1</v>
      </c>
      <c r="E60" s="95">
        <v>4</v>
      </c>
      <c r="F60" s="95">
        <v>-3</v>
      </c>
      <c r="G60" s="95">
        <v>14</v>
      </c>
      <c r="H60" s="95">
        <v>10</v>
      </c>
      <c r="I60" s="95">
        <v>0</v>
      </c>
      <c r="J60" s="95">
        <v>13</v>
      </c>
      <c r="K60" s="95">
        <v>9</v>
      </c>
      <c r="L60" s="95">
        <v>0</v>
      </c>
      <c r="M60" s="95">
        <v>2</v>
      </c>
      <c r="N60" s="95">
        <v>-1</v>
      </c>
      <c r="P60" s="95">
        <v>750</v>
      </c>
      <c r="Q60" s="95">
        <v>2683</v>
      </c>
      <c r="R60" s="95">
        <v>751</v>
      </c>
      <c r="S60" s="96">
        <v>17.96837565884044</v>
      </c>
      <c r="T60" s="96">
        <v>64.278869190225208</v>
      </c>
      <c r="U60" s="96">
        <v>17.992333493052229</v>
      </c>
      <c r="V60" s="96">
        <v>39.299999999999997</v>
      </c>
      <c r="W60" s="97">
        <v>100.13333333333334</v>
      </c>
      <c r="X60" s="96"/>
      <c r="Y60" s="90" t="s">
        <v>149</v>
      </c>
    </row>
    <row r="61" spans="1:25" ht="12" customHeight="1">
      <c r="A61" s="91" t="s">
        <v>150</v>
      </c>
      <c r="B61" s="105" t="s">
        <v>136</v>
      </c>
      <c r="C61" s="105">
        <v>4318</v>
      </c>
      <c r="D61" s="105">
        <v>3</v>
      </c>
      <c r="E61" s="105">
        <v>2</v>
      </c>
      <c r="F61" s="105">
        <v>1</v>
      </c>
      <c r="G61" s="105">
        <v>18</v>
      </c>
      <c r="H61" s="105">
        <v>5</v>
      </c>
      <c r="I61" s="105">
        <v>0</v>
      </c>
      <c r="J61" s="105">
        <v>12</v>
      </c>
      <c r="K61" s="105">
        <v>7</v>
      </c>
      <c r="L61" s="105">
        <v>0</v>
      </c>
      <c r="M61" s="105">
        <v>4</v>
      </c>
      <c r="N61" s="105">
        <v>5</v>
      </c>
      <c r="P61" s="105">
        <v>691</v>
      </c>
      <c r="Q61" s="105">
        <v>2592</v>
      </c>
      <c r="R61" s="105">
        <v>1039</v>
      </c>
      <c r="S61" s="106">
        <v>16.002779064381659</v>
      </c>
      <c r="T61" s="106">
        <v>60.02779064381658</v>
      </c>
      <c r="U61" s="106">
        <v>24.062065771190365</v>
      </c>
      <c r="V61" s="106">
        <v>42.5</v>
      </c>
      <c r="W61" s="107">
        <v>150.36179450072359</v>
      </c>
      <c r="X61" s="106"/>
      <c r="Y61" s="94" t="s">
        <v>150</v>
      </c>
    </row>
    <row r="62" spans="1:25" ht="12" customHeight="1">
      <c r="A62" s="88" t="s">
        <v>162</v>
      </c>
      <c r="B62" s="95">
        <v>6758</v>
      </c>
      <c r="C62" s="95">
        <v>22363</v>
      </c>
      <c r="D62" s="95">
        <v>19</v>
      </c>
      <c r="E62" s="95">
        <v>18</v>
      </c>
      <c r="F62" s="95">
        <v>1</v>
      </c>
      <c r="G62" s="95">
        <v>106</v>
      </c>
      <c r="H62" s="95">
        <v>60</v>
      </c>
      <c r="I62" s="95">
        <v>0</v>
      </c>
      <c r="J62" s="95">
        <v>86</v>
      </c>
      <c r="K62" s="95">
        <v>99</v>
      </c>
      <c r="L62" s="95">
        <v>3</v>
      </c>
      <c r="M62" s="95">
        <v>-22</v>
      </c>
      <c r="N62" s="95">
        <v>-21</v>
      </c>
      <c r="P62" s="95">
        <v>3829</v>
      </c>
      <c r="Q62" s="95">
        <v>14534</v>
      </c>
      <c r="R62" s="95">
        <v>4036</v>
      </c>
      <c r="S62" s="96">
        <v>17.122031927737783</v>
      </c>
      <c r="T62" s="96">
        <v>64.991280239681615</v>
      </c>
      <c r="U62" s="96">
        <v>18.047668023073825</v>
      </c>
      <c r="V62" s="96">
        <v>40.1</v>
      </c>
      <c r="W62" s="97">
        <v>105.40611125620268</v>
      </c>
      <c r="X62" s="96"/>
      <c r="Y62" s="90" t="s">
        <v>162</v>
      </c>
    </row>
    <row r="63" spans="1:25" ht="12" customHeight="1">
      <c r="A63" s="88" t="s">
        <v>149</v>
      </c>
      <c r="B63" s="95" t="s">
        <v>136</v>
      </c>
      <c r="C63" s="95">
        <v>10956</v>
      </c>
      <c r="D63" s="95">
        <v>9</v>
      </c>
      <c r="E63" s="95">
        <v>8</v>
      </c>
      <c r="F63" s="95">
        <v>1</v>
      </c>
      <c r="G63" s="95">
        <v>53</v>
      </c>
      <c r="H63" s="95">
        <v>41</v>
      </c>
      <c r="I63" s="95">
        <v>0</v>
      </c>
      <c r="J63" s="95">
        <v>45</v>
      </c>
      <c r="K63" s="95">
        <v>63</v>
      </c>
      <c r="L63" s="95">
        <v>0</v>
      </c>
      <c r="M63" s="95">
        <v>-14</v>
      </c>
      <c r="N63" s="95">
        <v>-13</v>
      </c>
      <c r="P63" s="95">
        <v>1982</v>
      </c>
      <c r="Q63" s="95">
        <v>7313</v>
      </c>
      <c r="R63" s="95">
        <v>1680</v>
      </c>
      <c r="S63" s="96">
        <v>18.090543994158452</v>
      </c>
      <c r="T63" s="96">
        <v>66.748813435560422</v>
      </c>
      <c r="U63" s="96">
        <v>15.33406352683461</v>
      </c>
      <c r="V63" s="96">
        <v>38.700000000000003</v>
      </c>
      <c r="W63" s="97">
        <v>84.762865792129162</v>
      </c>
      <c r="X63" s="96"/>
      <c r="Y63" s="90" t="s">
        <v>149</v>
      </c>
    </row>
    <row r="64" spans="1:25" ht="12" customHeight="1">
      <c r="A64" s="88" t="s">
        <v>150</v>
      </c>
      <c r="B64" s="95" t="s">
        <v>136</v>
      </c>
      <c r="C64" s="95">
        <v>11407</v>
      </c>
      <c r="D64" s="95">
        <v>10</v>
      </c>
      <c r="E64" s="95">
        <v>10</v>
      </c>
      <c r="F64" s="95">
        <v>0</v>
      </c>
      <c r="G64" s="95">
        <v>53</v>
      </c>
      <c r="H64" s="95">
        <v>19</v>
      </c>
      <c r="I64" s="95">
        <v>0</v>
      </c>
      <c r="J64" s="95">
        <v>41</v>
      </c>
      <c r="K64" s="95">
        <v>36</v>
      </c>
      <c r="L64" s="95">
        <v>3</v>
      </c>
      <c r="M64" s="95">
        <v>-8</v>
      </c>
      <c r="N64" s="95">
        <v>-8</v>
      </c>
      <c r="P64" s="95">
        <v>1847</v>
      </c>
      <c r="Q64" s="95">
        <v>7221</v>
      </c>
      <c r="R64" s="95">
        <v>2356</v>
      </c>
      <c r="S64" s="96">
        <v>16.19181204523538</v>
      </c>
      <c r="T64" s="96">
        <v>63.303234855790301</v>
      </c>
      <c r="U64" s="96">
        <v>20.653984395546594</v>
      </c>
      <c r="V64" s="96">
        <v>41.4</v>
      </c>
      <c r="W64" s="97">
        <v>127.55820249052519</v>
      </c>
      <c r="X64" s="96"/>
      <c r="Y64" s="90" t="s">
        <v>150</v>
      </c>
    </row>
    <row r="65" spans="1:25" ht="12" customHeight="1">
      <c r="A65" s="88" t="s">
        <v>163</v>
      </c>
      <c r="B65" s="95">
        <v>2045</v>
      </c>
      <c r="C65" s="95">
        <v>9315</v>
      </c>
      <c r="D65" s="95">
        <v>3</v>
      </c>
      <c r="E65" s="95">
        <v>11</v>
      </c>
      <c r="F65" s="95">
        <v>-8</v>
      </c>
      <c r="G65" s="95">
        <v>33</v>
      </c>
      <c r="H65" s="95">
        <v>15</v>
      </c>
      <c r="I65" s="95">
        <v>0</v>
      </c>
      <c r="J65" s="95">
        <v>26</v>
      </c>
      <c r="K65" s="95">
        <v>24</v>
      </c>
      <c r="L65" s="95">
        <v>3</v>
      </c>
      <c r="M65" s="95">
        <v>-5</v>
      </c>
      <c r="N65" s="95">
        <v>-13</v>
      </c>
      <c r="P65" s="95">
        <v>1761</v>
      </c>
      <c r="Q65" s="95">
        <v>5565</v>
      </c>
      <c r="R65" s="95">
        <v>1998</v>
      </c>
      <c r="S65" s="96">
        <v>18.904991948470208</v>
      </c>
      <c r="T65" s="96">
        <v>59.742351046698872</v>
      </c>
      <c r="U65" s="96">
        <v>21.44927536231884</v>
      </c>
      <c r="V65" s="96">
        <v>40.299999999999997</v>
      </c>
      <c r="W65" s="97">
        <v>113.45826235093696</v>
      </c>
      <c r="X65" s="96"/>
      <c r="Y65" s="90" t="s">
        <v>163</v>
      </c>
    </row>
    <row r="66" spans="1:25" ht="12" customHeight="1">
      <c r="A66" s="88" t="s">
        <v>149</v>
      </c>
      <c r="B66" s="95" t="s">
        <v>136</v>
      </c>
      <c r="C66" s="95">
        <v>4593</v>
      </c>
      <c r="D66" s="95">
        <v>3</v>
      </c>
      <c r="E66" s="95">
        <v>5</v>
      </c>
      <c r="F66" s="95">
        <v>-2</v>
      </c>
      <c r="G66" s="95">
        <v>14</v>
      </c>
      <c r="H66" s="95">
        <v>9</v>
      </c>
      <c r="I66" s="95">
        <v>0</v>
      </c>
      <c r="J66" s="95">
        <v>14</v>
      </c>
      <c r="K66" s="95">
        <v>14</v>
      </c>
      <c r="L66" s="95">
        <v>2</v>
      </c>
      <c r="M66" s="95">
        <v>-7</v>
      </c>
      <c r="N66" s="95">
        <v>-9</v>
      </c>
      <c r="P66" s="95">
        <v>900</v>
      </c>
      <c r="Q66" s="95">
        <v>2845</v>
      </c>
      <c r="R66" s="95">
        <v>855</v>
      </c>
      <c r="S66" s="96">
        <v>19.59503592423253</v>
      </c>
      <c r="T66" s="96">
        <v>61.942085782712816</v>
      </c>
      <c r="U66" s="96">
        <v>18.6152841280209</v>
      </c>
      <c r="V66" s="96">
        <v>39.200000000000003</v>
      </c>
      <c r="W66" s="97">
        <v>95</v>
      </c>
      <c r="X66" s="96"/>
      <c r="Y66" s="90" t="s">
        <v>149</v>
      </c>
    </row>
    <row r="67" spans="1:25" ht="12" customHeight="1">
      <c r="A67" s="88" t="s">
        <v>150</v>
      </c>
      <c r="B67" s="95" t="s">
        <v>136</v>
      </c>
      <c r="C67" s="95">
        <v>4722</v>
      </c>
      <c r="D67" s="95">
        <v>0</v>
      </c>
      <c r="E67" s="95">
        <v>6</v>
      </c>
      <c r="F67" s="95">
        <v>-6</v>
      </c>
      <c r="G67" s="95">
        <v>19</v>
      </c>
      <c r="H67" s="95">
        <v>6</v>
      </c>
      <c r="I67" s="95">
        <v>0</v>
      </c>
      <c r="J67" s="95">
        <v>12</v>
      </c>
      <c r="K67" s="95">
        <v>10</v>
      </c>
      <c r="L67" s="95">
        <v>1</v>
      </c>
      <c r="M67" s="95">
        <v>2</v>
      </c>
      <c r="N67" s="95">
        <v>-4</v>
      </c>
      <c r="P67" s="95">
        <v>861</v>
      </c>
      <c r="Q67" s="95">
        <v>2720</v>
      </c>
      <c r="R67" s="95">
        <v>1143</v>
      </c>
      <c r="S67" s="96">
        <v>18.23379923761118</v>
      </c>
      <c r="T67" s="96">
        <v>57.602710715798388</v>
      </c>
      <c r="U67" s="96">
        <v>24.205844980940281</v>
      </c>
      <c r="V67" s="96">
        <v>41.4</v>
      </c>
      <c r="W67" s="97">
        <v>132.75261324041813</v>
      </c>
      <c r="X67" s="96"/>
      <c r="Y67" s="90" t="s">
        <v>150</v>
      </c>
    </row>
    <row r="68" spans="1:25" ht="12" customHeight="1">
      <c r="A68" s="88" t="s">
        <v>164</v>
      </c>
      <c r="B68" s="95">
        <v>2300</v>
      </c>
      <c r="C68" s="95">
        <v>9652</v>
      </c>
      <c r="D68" s="95">
        <v>6</v>
      </c>
      <c r="E68" s="95">
        <v>10</v>
      </c>
      <c r="F68" s="95">
        <v>-4</v>
      </c>
      <c r="G68" s="95">
        <v>23</v>
      </c>
      <c r="H68" s="95">
        <v>9</v>
      </c>
      <c r="I68" s="95">
        <v>0</v>
      </c>
      <c r="J68" s="95">
        <v>37</v>
      </c>
      <c r="K68" s="95">
        <v>17</v>
      </c>
      <c r="L68" s="95">
        <v>0</v>
      </c>
      <c r="M68" s="95">
        <v>-22</v>
      </c>
      <c r="N68" s="95">
        <v>-26</v>
      </c>
      <c r="P68" s="95">
        <v>1500</v>
      </c>
      <c r="Q68" s="95">
        <v>5620</v>
      </c>
      <c r="R68" s="95">
        <v>2544</v>
      </c>
      <c r="S68" s="96">
        <v>15.540820555325322</v>
      </c>
      <c r="T68" s="96">
        <v>58.226274347285532</v>
      </c>
      <c r="U68" s="96">
        <v>26.357231661831744</v>
      </c>
      <c r="V68" s="96">
        <v>43.9</v>
      </c>
      <c r="W68" s="97">
        <v>169.6</v>
      </c>
      <c r="X68" s="96"/>
      <c r="Y68" s="90" t="s">
        <v>164</v>
      </c>
    </row>
    <row r="69" spans="1:25" ht="12" customHeight="1">
      <c r="A69" s="88" t="s">
        <v>149</v>
      </c>
      <c r="B69" s="95" t="s">
        <v>136</v>
      </c>
      <c r="C69" s="95">
        <v>4740</v>
      </c>
      <c r="D69" s="95">
        <v>2</v>
      </c>
      <c r="E69" s="95">
        <v>5</v>
      </c>
      <c r="F69" s="95">
        <v>-3</v>
      </c>
      <c r="G69" s="95">
        <v>9</v>
      </c>
      <c r="H69" s="95">
        <v>5</v>
      </c>
      <c r="I69" s="95">
        <v>0</v>
      </c>
      <c r="J69" s="95">
        <v>11</v>
      </c>
      <c r="K69" s="95">
        <v>8</v>
      </c>
      <c r="L69" s="95">
        <v>0</v>
      </c>
      <c r="M69" s="95">
        <v>-5</v>
      </c>
      <c r="N69" s="95">
        <v>-8</v>
      </c>
      <c r="P69" s="95">
        <v>752</v>
      </c>
      <c r="Q69" s="95">
        <v>2905</v>
      </c>
      <c r="R69" s="95">
        <v>1086</v>
      </c>
      <c r="S69" s="96">
        <v>15.864978902953586</v>
      </c>
      <c r="T69" s="96">
        <v>61.286919831223628</v>
      </c>
      <c r="U69" s="96">
        <v>22.911392405063292</v>
      </c>
      <c r="V69" s="96">
        <v>42.5</v>
      </c>
      <c r="W69" s="97">
        <v>144.41489361702128</v>
      </c>
      <c r="X69" s="96"/>
      <c r="Y69" s="90" t="s">
        <v>149</v>
      </c>
    </row>
    <row r="70" spans="1:25" ht="12" customHeight="1">
      <c r="A70" s="88" t="s">
        <v>150</v>
      </c>
      <c r="B70" s="95" t="s">
        <v>136</v>
      </c>
      <c r="C70" s="95">
        <v>4912</v>
      </c>
      <c r="D70" s="95">
        <v>4</v>
      </c>
      <c r="E70" s="95">
        <v>5</v>
      </c>
      <c r="F70" s="95">
        <v>-1</v>
      </c>
      <c r="G70" s="95">
        <v>14</v>
      </c>
      <c r="H70" s="95">
        <v>4</v>
      </c>
      <c r="I70" s="95">
        <v>0</v>
      </c>
      <c r="J70" s="95">
        <v>26</v>
      </c>
      <c r="K70" s="95">
        <v>9</v>
      </c>
      <c r="L70" s="95">
        <v>0</v>
      </c>
      <c r="M70" s="95">
        <v>-17</v>
      </c>
      <c r="N70" s="95">
        <v>-18</v>
      </c>
      <c r="P70" s="95">
        <v>748</v>
      </c>
      <c r="Q70" s="95">
        <v>2715</v>
      </c>
      <c r="R70" s="95">
        <v>1458</v>
      </c>
      <c r="S70" s="96">
        <v>15.228013029315962</v>
      </c>
      <c r="T70" s="96">
        <v>55.272801302931597</v>
      </c>
      <c r="U70" s="96">
        <v>29.682410423452772</v>
      </c>
      <c r="V70" s="96">
        <v>45.3</v>
      </c>
      <c r="W70" s="97">
        <v>194.9197860962567</v>
      </c>
      <c r="X70" s="96"/>
      <c r="Y70" s="90" t="s">
        <v>150</v>
      </c>
    </row>
    <row r="71" spans="1:25" ht="12" customHeight="1">
      <c r="A71" s="88" t="s">
        <v>165</v>
      </c>
      <c r="B71" s="95">
        <v>1945</v>
      </c>
      <c r="C71" s="95">
        <v>8613</v>
      </c>
      <c r="D71" s="95">
        <v>4</v>
      </c>
      <c r="E71" s="95">
        <v>8</v>
      </c>
      <c r="F71" s="95">
        <v>-4</v>
      </c>
      <c r="G71" s="95">
        <v>16</v>
      </c>
      <c r="H71" s="95">
        <v>11</v>
      </c>
      <c r="I71" s="95">
        <v>0</v>
      </c>
      <c r="J71" s="95">
        <v>26</v>
      </c>
      <c r="K71" s="95">
        <v>21</v>
      </c>
      <c r="L71" s="95">
        <v>1</v>
      </c>
      <c r="M71" s="95">
        <v>-21</v>
      </c>
      <c r="N71" s="95">
        <v>-25</v>
      </c>
      <c r="P71" s="95">
        <v>1286</v>
      </c>
      <c r="Q71" s="95">
        <v>4932</v>
      </c>
      <c r="R71" s="95">
        <v>2407</v>
      </c>
      <c r="S71" s="96">
        <v>14.930918379194241</v>
      </c>
      <c r="T71" s="96">
        <v>57.262277951933129</v>
      </c>
      <c r="U71" s="96">
        <v>27.946127946127948</v>
      </c>
      <c r="V71" s="96">
        <v>45.1</v>
      </c>
      <c r="W71" s="97">
        <v>187.16951788491448</v>
      </c>
      <c r="X71" s="96"/>
      <c r="Y71" s="90" t="s">
        <v>165</v>
      </c>
    </row>
    <row r="72" spans="1:25" ht="12" customHeight="1">
      <c r="A72" s="88" t="s">
        <v>149</v>
      </c>
      <c r="B72" s="95" t="s">
        <v>136</v>
      </c>
      <c r="C72" s="95">
        <v>4191</v>
      </c>
      <c r="D72" s="95">
        <v>1</v>
      </c>
      <c r="E72" s="95">
        <v>7</v>
      </c>
      <c r="F72" s="95">
        <v>-6</v>
      </c>
      <c r="G72" s="95">
        <v>5</v>
      </c>
      <c r="H72" s="95">
        <v>7</v>
      </c>
      <c r="I72" s="95">
        <v>0</v>
      </c>
      <c r="J72" s="95">
        <v>12</v>
      </c>
      <c r="K72" s="95">
        <v>9</v>
      </c>
      <c r="L72" s="95">
        <v>1</v>
      </c>
      <c r="M72" s="95">
        <v>-10</v>
      </c>
      <c r="N72" s="95">
        <v>-16</v>
      </c>
      <c r="P72" s="95">
        <v>670</v>
      </c>
      <c r="Q72" s="95">
        <v>2499</v>
      </c>
      <c r="R72" s="95">
        <v>1028</v>
      </c>
      <c r="S72" s="96">
        <v>15.986638033882128</v>
      </c>
      <c r="T72" s="96">
        <v>59.627773801002149</v>
      </c>
      <c r="U72" s="96">
        <v>24.528752087807206</v>
      </c>
      <c r="V72" s="96">
        <v>43.5</v>
      </c>
      <c r="W72" s="97">
        <v>153.43283582089552</v>
      </c>
      <c r="X72" s="96"/>
      <c r="Y72" s="90" t="s">
        <v>149</v>
      </c>
    </row>
    <row r="73" spans="1:25" ht="12" customHeight="1">
      <c r="A73" s="98" t="s">
        <v>150</v>
      </c>
      <c r="B73" s="99" t="s">
        <v>136</v>
      </c>
      <c r="C73" s="99">
        <v>4422</v>
      </c>
      <c r="D73" s="99">
        <v>3</v>
      </c>
      <c r="E73" s="99">
        <v>1</v>
      </c>
      <c r="F73" s="99">
        <v>2</v>
      </c>
      <c r="G73" s="99">
        <v>11</v>
      </c>
      <c r="H73" s="99">
        <v>4</v>
      </c>
      <c r="I73" s="99">
        <v>0</v>
      </c>
      <c r="J73" s="99">
        <v>14</v>
      </c>
      <c r="K73" s="99">
        <v>12</v>
      </c>
      <c r="L73" s="99">
        <v>0</v>
      </c>
      <c r="M73" s="99">
        <v>-11</v>
      </c>
      <c r="N73" s="99">
        <v>-9</v>
      </c>
      <c r="P73" s="99">
        <v>616</v>
      </c>
      <c r="Q73" s="99">
        <v>2433</v>
      </c>
      <c r="R73" s="99">
        <v>1379</v>
      </c>
      <c r="S73" s="100">
        <v>13.930348258706468</v>
      </c>
      <c r="T73" s="100">
        <v>55.020352781546812</v>
      </c>
      <c r="U73" s="100">
        <v>31.184984170058801</v>
      </c>
      <c r="V73" s="100">
        <v>46.6</v>
      </c>
      <c r="W73" s="101">
        <v>223.86363636363637</v>
      </c>
      <c r="X73" s="100"/>
      <c r="Y73" s="102" t="s">
        <v>150</v>
      </c>
    </row>
    <row r="74" spans="1:25" ht="12" customHeight="1">
      <c r="A74" s="88" t="s">
        <v>166</v>
      </c>
      <c r="B74" s="95">
        <v>180448</v>
      </c>
      <c r="C74" s="95">
        <v>560421</v>
      </c>
      <c r="D74" s="95">
        <v>476</v>
      </c>
      <c r="E74" s="95">
        <v>415</v>
      </c>
      <c r="F74" s="95">
        <v>61</v>
      </c>
      <c r="G74" s="95">
        <v>2192</v>
      </c>
      <c r="H74" s="95">
        <v>2192</v>
      </c>
      <c r="I74" s="95">
        <v>3</v>
      </c>
      <c r="J74" s="95">
        <v>1955</v>
      </c>
      <c r="K74" s="95">
        <v>3692</v>
      </c>
      <c r="L74" s="95">
        <v>12</v>
      </c>
      <c r="M74" s="95">
        <v>-1272</v>
      </c>
      <c r="N74" s="95">
        <v>-1211</v>
      </c>
      <c r="P74" s="95">
        <v>94121</v>
      </c>
      <c r="Q74" s="95">
        <v>368667</v>
      </c>
      <c r="R74" s="95">
        <v>98215</v>
      </c>
      <c r="S74" s="96">
        <v>16.794695416481538</v>
      </c>
      <c r="T74" s="96">
        <v>65.783937432751443</v>
      </c>
      <c r="U74" s="96">
        <v>17.525217648874687</v>
      </c>
      <c r="V74" s="96">
        <v>39.9</v>
      </c>
      <c r="W74" s="97">
        <v>104.34972004122353</v>
      </c>
      <c r="X74" s="96"/>
      <c r="Y74" s="90" t="s">
        <v>166</v>
      </c>
    </row>
    <row r="75" spans="1:25" ht="12" customHeight="1">
      <c r="A75" s="88" t="s">
        <v>141</v>
      </c>
      <c r="B75" s="95" t="s">
        <v>136</v>
      </c>
      <c r="C75" s="95">
        <v>276420</v>
      </c>
      <c r="D75" s="95">
        <v>229</v>
      </c>
      <c r="E75" s="95">
        <v>235</v>
      </c>
      <c r="F75" s="95">
        <v>-6</v>
      </c>
      <c r="G75" s="95">
        <v>1048</v>
      </c>
      <c r="H75" s="95">
        <v>1236</v>
      </c>
      <c r="I75" s="95">
        <v>1</v>
      </c>
      <c r="J75" s="95">
        <v>958</v>
      </c>
      <c r="K75" s="95">
        <v>2047</v>
      </c>
      <c r="L75" s="95">
        <v>9</v>
      </c>
      <c r="M75" s="95">
        <v>-729</v>
      </c>
      <c r="N75" s="95">
        <v>-735</v>
      </c>
      <c r="P75" s="95">
        <v>48095</v>
      </c>
      <c r="Q75" s="95">
        <v>187859</v>
      </c>
      <c r="R75" s="95">
        <v>40732</v>
      </c>
      <c r="S75" s="96">
        <v>17.399247521886984</v>
      </c>
      <c r="T75" s="96">
        <v>67.961435496707907</v>
      </c>
      <c r="U75" s="96">
        <v>14.735547355473555</v>
      </c>
      <c r="V75" s="96">
        <v>38.5</v>
      </c>
      <c r="W75" s="97">
        <v>84.6907162906747</v>
      </c>
      <c r="X75" s="96"/>
      <c r="Y75" s="90" t="s">
        <v>141</v>
      </c>
    </row>
    <row r="76" spans="1:25" ht="12" customHeight="1">
      <c r="A76" s="98" t="s">
        <v>142</v>
      </c>
      <c r="B76" s="99" t="s">
        <v>136</v>
      </c>
      <c r="C76" s="99">
        <v>284001</v>
      </c>
      <c r="D76" s="99">
        <v>247</v>
      </c>
      <c r="E76" s="99">
        <v>180</v>
      </c>
      <c r="F76" s="99">
        <v>67</v>
      </c>
      <c r="G76" s="99">
        <v>1144</v>
      </c>
      <c r="H76" s="99">
        <v>956</v>
      </c>
      <c r="I76" s="99">
        <v>2</v>
      </c>
      <c r="J76" s="99">
        <v>997</v>
      </c>
      <c r="K76" s="99">
        <v>1645</v>
      </c>
      <c r="L76" s="99">
        <v>3</v>
      </c>
      <c r="M76" s="99">
        <v>-543</v>
      </c>
      <c r="N76" s="99">
        <v>-476</v>
      </c>
      <c r="P76" s="99">
        <v>46026</v>
      </c>
      <c r="Q76" s="99">
        <v>180808</v>
      </c>
      <c r="R76" s="99">
        <v>57483</v>
      </c>
      <c r="S76" s="100">
        <v>16.206280963799426</v>
      </c>
      <c r="T76" s="100">
        <v>63.664564561392389</v>
      </c>
      <c r="U76" s="100">
        <v>20.240421688656028</v>
      </c>
      <c r="V76" s="100">
        <v>41.3</v>
      </c>
      <c r="W76" s="101">
        <v>124.89245209229567</v>
      </c>
      <c r="X76" s="100"/>
      <c r="Y76" s="102" t="s">
        <v>142</v>
      </c>
    </row>
    <row r="77" spans="1:25" ht="12" customHeight="1">
      <c r="A77" s="88" t="s">
        <v>167</v>
      </c>
      <c r="B77" s="95">
        <v>117722</v>
      </c>
      <c r="C77" s="95">
        <v>332999</v>
      </c>
      <c r="D77" s="95">
        <v>290</v>
      </c>
      <c r="E77" s="95">
        <v>198</v>
      </c>
      <c r="F77" s="95">
        <v>92</v>
      </c>
      <c r="G77" s="95">
        <v>1269</v>
      </c>
      <c r="H77" s="95">
        <v>1713</v>
      </c>
      <c r="I77" s="95">
        <v>1</v>
      </c>
      <c r="J77" s="95">
        <v>1036</v>
      </c>
      <c r="K77" s="95">
        <v>2838</v>
      </c>
      <c r="L77" s="95">
        <v>7</v>
      </c>
      <c r="M77" s="95">
        <v>-898</v>
      </c>
      <c r="N77" s="95">
        <v>-806</v>
      </c>
      <c r="P77" s="95">
        <v>55992</v>
      </c>
      <c r="Q77" s="95">
        <v>226000</v>
      </c>
      <c r="R77" s="95">
        <v>51242</v>
      </c>
      <c r="S77" s="96">
        <v>16.81446490830303</v>
      </c>
      <c r="T77" s="96">
        <v>67.868071675890917</v>
      </c>
      <c r="U77" s="96">
        <v>15.388034198300895</v>
      </c>
      <c r="V77" s="96">
        <v>38.799999999999997</v>
      </c>
      <c r="W77" s="97">
        <v>91.516645235033579</v>
      </c>
      <c r="X77" s="96"/>
      <c r="Y77" s="90" t="s">
        <v>167</v>
      </c>
    </row>
    <row r="78" spans="1:25" ht="12" customHeight="1">
      <c r="A78" s="88" t="s">
        <v>144</v>
      </c>
      <c r="B78" s="95" t="s">
        <v>136</v>
      </c>
      <c r="C78" s="95">
        <v>164914</v>
      </c>
      <c r="D78" s="95">
        <v>137</v>
      </c>
      <c r="E78" s="95">
        <v>107</v>
      </c>
      <c r="F78" s="95">
        <v>30</v>
      </c>
      <c r="G78" s="95">
        <v>598</v>
      </c>
      <c r="H78" s="95">
        <v>979</v>
      </c>
      <c r="I78" s="95">
        <v>1</v>
      </c>
      <c r="J78" s="95">
        <v>523</v>
      </c>
      <c r="K78" s="95">
        <v>1595</v>
      </c>
      <c r="L78" s="95">
        <v>6</v>
      </c>
      <c r="M78" s="95">
        <v>-546</v>
      </c>
      <c r="N78" s="95">
        <v>-516</v>
      </c>
      <c r="P78" s="95">
        <v>28599</v>
      </c>
      <c r="Q78" s="95">
        <v>115050</v>
      </c>
      <c r="R78" s="95">
        <v>21353</v>
      </c>
      <c r="S78" s="96">
        <v>17.341766011375626</v>
      </c>
      <c r="T78" s="96">
        <v>69.763634379130949</v>
      </c>
      <c r="U78" s="96">
        <v>12.947960755302764</v>
      </c>
      <c r="V78" s="96">
        <v>37.5</v>
      </c>
      <c r="W78" s="97">
        <v>74.663449770971013</v>
      </c>
      <c r="X78" s="96"/>
      <c r="Y78" s="90" t="s">
        <v>144</v>
      </c>
    </row>
    <row r="79" spans="1:25" ht="12" customHeight="1">
      <c r="A79" s="88" t="s">
        <v>145</v>
      </c>
      <c r="B79" s="95" t="s">
        <v>136</v>
      </c>
      <c r="C79" s="95">
        <v>168085</v>
      </c>
      <c r="D79" s="95">
        <v>153</v>
      </c>
      <c r="E79" s="95">
        <v>91</v>
      </c>
      <c r="F79" s="95">
        <v>62</v>
      </c>
      <c r="G79" s="95">
        <v>671</v>
      </c>
      <c r="H79" s="95">
        <v>734</v>
      </c>
      <c r="I79" s="95">
        <v>0</v>
      </c>
      <c r="J79" s="95">
        <v>513</v>
      </c>
      <c r="K79" s="95">
        <v>1243</v>
      </c>
      <c r="L79" s="95">
        <v>1</v>
      </c>
      <c r="M79" s="95">
        <v>-352</v>
      </c>
      <c r="N79" s="95">
        <v>-290</v>
      </c>
      <c r="P79" s="95">
        <v>27393</v>
      </c>
      <c r="Q79" s="95">
        <v>110950</v>
      </c>
      <c r="R79" s="95">
        <v>29889</v>
      </c>
      <c r="S79" s="96">
        <v>16.29711158045037</v>
      </c>
      <c r="T79" s="96">
        <v>66.008269625487102</v>
      </c>
      <c r="U79" s="96">
        <v>17.782074545616801</v>
      </c>
      <c r="V79" s="96">
        <v>40.1</v>
      </c>
      <c r="W79" s="97">
        <v>109.111816887526</v>
      </c>
      <c r="X79" s="96"/>
      <c r="Y79" s="90" t="s">
        <v>145</v>
      </c>
    </row>
    <row r="80" spans="1:25" ht="12" customHeight="1">
      <c r="A80" s="88" t="s">
        <v>168</v>
      </c>
      <c r="B80" s="95">
        <v>19879</v>
      </c>
      <c r="C80" s="95">
        <v>66410</v>
      </c>
      <c r="D80" s="95">
        <v>73</v>
      </c>
      <c r="E80" s="95">
        <v>43</v>
      </c>
      <c r="F80" s="95">
        <v>30</v>
      </c>
      <c r="G80" s="95">
        <v>310</v>
      </c>
      <c r="H80" s="95">
        <v>206</v>
      </c>
      <c r="I80" s="95">
        <v>0</v>
      </c>
      <c r="J80" s="95">
        <v>235</v>
      </c>
      <c r="K80" s="95">
        <v>305</v>
      </c>
      <c r="L80" s="95">
        <v>0</v>
      </c>
      <c r="M80" s="95">
        <v>-24</v>
      </c>
      <c r="N80" s="95">
        <v>6</v>
      </c>
      <c r="P80" s="95">
        <v>11457</v>
      </c>
      <c r="Q80" s="95">
        <v>43617</v>
      </c>
      <c r="R80" s="95">
        <v>11421</v>
      </c>
      <c r="S80" s="96">
        <v>17.251919891582592</v>
      </c>
      <c r="T80" s="96">
        <v>65.678361692516191</v>
      </c>
      <c r="U80" s="96">
        <v>17.197711188074084</v>
      </c>
      <c r="V80" s="96">
        <v>39.799999999999997</v>
      </c>
      <c r="W80" s="97">
        <v>99.685781618224667</v>
      </c>
      <c r="X80" s="96"/>
      <c r="Y80" s="90" t="s">
        <v>168</v>
      </c>
    </row>
    <row r="81" spans="1:25" ht="12" customHeight="1">
      <c r="A81" s="88" t="s">
        <v>144</v>
      </c>
      <c r="B81" s="95" t="s">
        <v>136</v>
      </c>
      <c r="C81" s="95">
        <v>32423</v>
      </c>
      <c r="D81" s="95">
        <v>35</v>
      </c>
      <c r="E81" s="95">
        <v>29</v>
      </c>
      <c r="F81" s="95">
        <v>6</v>
      </c>
      <c r="G81" s="95">
        <v>152</v>
      </c>
      <c r="H81" s="95">
        <v>111</v>
      </c>
      <c r="I81" s="95">
        <v>0</v>
      </c>
      <c r="J81" s="95">
        <v>110</v>
      </c>
      <c r="K81" s="95">
        <v>177</v>
      </c>
      <c r="L81" s="95">
        <v>0</v>
      </c>
      <c r="M81" s="95">
        <v>-24</v>
      </c>
      <c r="N81" s="95">
        <v>-18</v>
      </c>
      <c r="P81" s="95">
        <v>5935</v>
      </c>
      <c r="Q81" s="95">
        <v>21907</v>
      </c>
      <c r="R81" s="95">
        <v>4632</v>
      </c>
      <c r="S81" s="96">
        <v>18.30490701045554</v>
      </c>
      <c r="T81" s="96">
        <v>67.56623384634365</v>
      </c>
      <c r="U81" s="96">
        <v>14.28615489004719</v>
      </c>
      <c r="V81" s="96">
        <v>38.200000000000003</v>
      </c>
      <c r="W81" s="97">
        <v>78.045492839090144</v>
      </c>
      <c r="X81" s="96"/>
      <c r="Y81" s="90" t="s">
        <v>144</v>
      </c>
    </row>
    <row r="82" spans="1:25" ht="12" customHeight="1">
      <c r="A82" s="88" t="s">
        <v>145</v>
      </c>
      <c r="B82" s="99" t="s">
        <v>136</v>
      </c>
      <c r="C82" s="99">
        <v>33987</v>
      </c>
      <c r="D82" s="99">
        <v>38</v>
      </c>
      <c r="E82" s="99">
        <v>14</v>
      </c>
      <c r="F82" s="99">
        <v>24</v>
      </c>
      <c r="G82" s="99">
        <v>158</v>
      </c>
      <c r="H82" s="99">
        <v>95</v>
      </c>
      <c r="I82" s="99">
        <v>0</v>
      </c>
      <c r="J82" s="99">
        <v>125</v>
      </c>
      <c r="K82" s="99">
        <v>128</v>
      </c>
      <c r="L82" s="99">
        <v>0</v>
      </c>
      <c r="M82" s="99">
        <v>0</v>
      </c>
      <c r="N82" s="99">
        <v>24</v>
      </c>
      <c r="P82" s="99">
        <v>5522</v>
      </c>
      <c r="Q82" s="99">
        <v>21710</v>
      </c>
      <c r="R82" s="99">
        <v>6789</v>
      </c>
      <c r="S82" s="100">
        <v>16.247388707446966</v>
      </c>
      <c r="T82" s="100">
        <v>63.877364874805075</v>
      </c>
      <c r="U82" s="100">
        <v>19.975284667667047</v>
      </c>
      <c r="V82" s="100">
        <v>41.3</v>
      </c>
      <c r="W82" s="101">
        <v>122.9445852951829</v>
      </c>
      <c r="X82" s="96"/>
      <c r="Y82" s="90" t="s">
        <v>145</v>
      </c>
    </row>
    <row r="83" spans="1:25" ht="12" customHeight="1">
      <c r="A83" s="88" t="s">
        <v>169</v>
      </c>
      <c r="B83" s="95">
        <v>8446</v>
      </c>
      <c r="C83" s="95">
        <v>32496</v>
      </c>
      <c r="D83" s="95">
        <v>24</v>
      </c>
      <c r="E83" s="95">
        <v>37</v>
      </c>
      <c r="F83" s="95">
        <v>-13</v>
      </c>
      <c r="G83" s="95">
        <v>127</v>
      </c>
      <c r="H83" s="95">
        <v>67</v>
      </c>
      <c r="I83" s="95">
        <v>2</v>
      </c>
      <c r="J83" s="95">
        <v>119</v>
      </c>
      <c r="K83" s="95">
        <v>88</v>
      </c>
      <c r="L83" s="95">
        <v>2</v>
      </c>
      <c r="M83" s="95">
        <v>-13</v>
      </c>
      <c r="N83" s="95">
        <v>-26</v>
      </c>
      <c r="P83" s="95">
        <v>5465</v>
      </c>
      <c r="Q83" s="95">
        <v>20490</v>
      </c>
      <c r="R83" s="95">
        <v>6623</v>
      </c>
      <c r="S83" s="96">
        <v>16.817454455933039</v>
      </c>
      <c r="T83" s="96">
        <v>63.053914327917283</v>
      </c>
      <c r="U83" s="96">
        <v>20.38096996553422</v>
      </c>
      <c r="V83" s="96">
        <v>41.3</v>
      </c>
      <c r="W83" s="97">
        <v>121.18938700823423</v>
      </c>
      <c r="X83" s="96"/>
      <c r="Y83" s="90" t="s">
        <v>169</v>
      </c>
    </row>
    <row r="84" spans="1:25" ht="12" customHeight="1">
      <c r="A84" s="88" t="s">
        <v>144</v>
      </c>
      <c r="B84" s="95" t="s">
        <v>136</v>
      </c>
      <c r="C84" s="95">
        <v>15984</v>
      </c>
      <c r="D84" s="95">
        <v>11</v>
      </c>
      <c r="E84" s="95">
        <v>20</v>
      </c>
      <c r="F84" s="95">
        <v>-9</v>
      </c>
      <c r="G84" s="95">
        <v>57</v>
      </c>
      <c r="H84" s="95">
        <v>34</v>
      </c>
      <c r="I84" s="95">
        <v>0</v>
      </c>
      <c r="J84" s="95">
        <v>62</v>
      </c>
      <c r="K84" s="95">
        <v>45</v>
      </c>
      <c r="L84" s="95">
        <v>0</v>
      </c>
      <c r="M84" s="95">
        <v>-16</v>
      </c>
      <c r="N84" s="95">
        <v>-25</v>
      </c>
      <c r="P84" s="95">
        <v>2818</v>
      </c>
      <c r="Q84" s="95">
        <v>10479</v>
      </c>
      <c r="R84" s="95">
        <v>2731</v>
      </c>
      <c r="S84" s="96">
        <v>17.63013013013013</v>
      </c>
      <c r="T84" s="96">
        <v>65.559309309309313</v>
      </c>
      <c r="U84" s="96">
        <v>17.085835835835837</v>
      </c>
      <c r="V84" s="96">
        <v>39.700000000000003</v>
      </c>
      <c r="W84" s="97">
        <v>96.912704045422288</v>
      </c>
      <c r="X84" s="96"/>
      <c r="Y84" s="90" t="s">
        <v>144</v>
      </c>
    </row>
    <row r="85" spans="1:25" ht="12" customHeight="1">
      <c r="A85" s="88" t="s">
        <v>145</v>
      </c>
      <c r="B85" s="99" t="s">
        <v>136</v>
      </c>
      <c r="C85" s="99">
        <v>16512</v>
      </c>
      <c r="D85" s="99">
        <v>13</v>
      </c>
      <c r="E85" s="99">
        <v>17</v>
      </c>
      <c r="F85" s="99">
        <v>-4</v>
      </c>
      <c r="G85" s="99">
        <v>70</v>
      </c>
      <c r="H85" s="99">
        <v>33</v>
      </c>
      <c r="I85" s="99">
        <v>2</v>
      </c>
      <c r="J85" s="99">
        <v>57</v>
      </c>
      <c r="K85" s="99">
        <v>43</v>
      </c>
      <c r="L85" s="99">
        <v>2</v>
      </c>
      <c r="M85" s="99">
        <v>3</v>
      </c>
      <c r="N85" s="99">
        <v>-1</v>
      </c>
      <c r="P85" s="99">
        <v>2647</v>
      </c>
      <c r="Q85" s="99">
        <v>10011</v>
      </c>
      <c r="R85" s="99">
        <v>3892</v>
      </c>
      <c r="S85" s="100">
        <v>16.030765503875969</v>
      </c>
      <c r="T85" s="100">
        <v>60.628633720930239</v>
      </c>
      <c r="U85" s="100">
        <v>23.570736434108529</v>
      </c>
      <c r="V85" s="100">
        <v>42.8</v>
      </c>
      <c r="W85" s="101">
        <v>147.03437854174538</v>
      </c>
      <c r="X85" s="96"/>
      <c r="Y85" s="90" t="s">
        <v>145</v>
      </c>
    </row>
    <row r="86" spans="1:25" ht="12" customHeight="1">
      <c r="A86" s="88" t="s">
        <v>170</v>
      </c>
      <c r="B86" s="95">
        <v>1579</v>
      </c>
      <c r="C86" s="95">
        <v>6486</v>
      </c>
      <c r="D86" s="95">
        <v>2</v>
      </c>
      <c r="E86" s="95">
        <v>14</v>
      </c>
      <c r="F86" s="95">
        <v>-12</v>
      </c>
      <c r="G86" s="95">
        <v>23</v>
      </c>
      <c r="H86" s="95">
        <v>10</v>
      </c>
      <c r="I86" s="95">
        <v>2</v>
      </c>
      <c r="J86" s="95">
        <v>18</v>
      </c>
      <c r="K86" s="95">
        <v>20</v>
      </c>
      <c r="L86" s="95">
        <v>2</v>
      </c>
      <c r="M86" s="95">
        <v>-5</v>
      </c>
      <c r="N86" s="95">
        <v>-17</v>
      </c>
      <c r="P86" s="95">
        <v>1032</v>
      </c>
      <c r="Q86" s="95">
        <v>3952</v>
      </c>
      <c r="R86" s="95">
        <v>1512</v>
      </c>
      <c r="S86" s="96">
        <v>15.911193339500462</v>
      </c>
      <c r="T86" s="96">
        <v>60.931236509404876</v>
      </c>
      <c r="U86" s="96">
        <v>23.311748381128584</v>
      </c>
      <c r="V86" s="96">
        <v>42.9</v>
      </c>
      <c r="W86" s="97">
        <v>146.51162790697674</v>
      </c>
      <c r="X86" s="96"/>
      <c r="Y86" s="90" t="s">
        <v>170</v>
      </c>
    </row>
    <row r="87" spans="1:25" ht="12" customHeight="1">
      <c r="A87" s="88" t="s">
        <v>149</v>
      </c>
      <c r="B87" s="95" t="s">
        <v>136</v>
      </c>
      <c r="C87" s="95">
        <v>3192</v>
      </c>
      <c r="D87" s="95">
        <v>0</v>
      </c>
      <c r="E87" s="95">
        <v>8</v>
      </c>
      <c r="F87" s="95">
        <v>-8</v>
      </c>
      <c r="G87" s="95">
        <v>8</v>
      </c>
      <c r="H87" s="95">
        <v>4</v>
      </c>
      <c r="I87" s="95">
        <v>0</v>
      </c>
      <c r="J87" s="95">
        <v>9</v>
      </c>
      <c r="K87" s="95">
        <v>11</v>
      </c>
      <c r="L87" s="95">
        <v>0</v>
      </c>
      <c r="M87" s="95">
        <v>-8</v>
      </c>
      <c r="N87" s="95">
        <v>-16</v>
      </c>
      <c r="P87" s="95">
        <v>531</v>
      </c>
      <c r="Q87" s="95">
        <v>2045</v>
      </c>
      <c r="R87" s="95">
        <v>622</v>
      </c>
      <c r="S87" s="96">
        <v>16.63533834586466</v>
      </c>
      <c r="T87" s="96">
        <v>64.06641604010025</v>
      </c>
      <c r="U87" s="96">
        <v>19.486215538847119</v>
      </c>
      <c r="V87" s="96">
        <v>41.2</v>
      </c>
      <c r="W87" s="97">
        <v>117.13747645951035</v>
      </c>
      <c r="X87" s="96"/>
      <c r="Y87" s="90" t="s">
        <v>149</v>
      </c>
    </row>
    <row r="88" spans="1:25" ht="12" customHeight="1">
      <c r="A88" s="88" t="s">
        <v>150</v>
      </c>
      <c r="B88" s="95" t="s">
        <v>136</v>
      </c>
      <c r="C88" s="95">
        <v>3294</v>
      </c>
      <c r="D88" s="95">
        <v>2</v>
      </c>
      <c r="E88" s="95">
        <v>6</v>
      </c>
      <c r="F88" s="95">
        <v>-4</v>
      </c>
      <c r="G88" s="95">
        <v>15</v>
      </c>
      <c r="H88" s="95">
        <v>6</v>
      </c>
      <c r="I88" s="95">
        <v>2</v>
      </c>
      <c r="J88" s="95">
        <v>9</v>
      </c>
      <c r="K88" s="95">
        <v>9</v>
      </c>
      <c r="L88" s="95">
        <v>2</v>
      </c>
      <c r="M88" s="95">
        <v>3</v>
      </c>
      <c r="N88" s="95">
        <v>-1</v>
      </c>
      <c r="P88" s="95">
        <v>501</v>
      </c>
      <c r="Q88" s="95">
        <v>1907</v>
      </c>
      <c r="R88" s="95">
        <v>890</v>
      </c>
      <c r="S88" s="96">
        <v>15.209471766848818</v>
      </c>
      <c r="T88" s="96">
        <v>57.893139040680019</v>
      </c>
      <c r="U88" s="96">
        <v>27.018822100789315</v>
      </c>
      <c r="V88" s="96">
        <v>44.5</v>
      </c>
      <c r="W88" s="97">
        <v>177.64471057884234</v>
      </c>
      <c r="X88" s="96"/>
      <c r="Y88" s="90" t="s">
        <v>150</v>
      </c>
    </row>
    <row r="89" spans="1:25" ht="12" customHeight="1">
      <c r="A89" s="88" t="s">
        <v>171</v>
      </c>
      <c r="B89" s="95">
        <v>3756</v>
      </c>
      <c r="C89" s="95">
        <v>12797</v>
      </c>
      <c r="D89" s="95">
        <v>14</v>
      </c>
      <c r="E89" s="95">
        <v>7</v>
      </c>
      <c r="F89" s="95">
        <v>7</v>
      </c>
      <c r="G89" s="95">
        <v>77</v>
      </c>
      <c r="H89" s="95">
        <v>36</v>
      </c>
      <c r="I89" s="95">
        <v>0</v>
      </c>
      <c r="J89" s="95">
        <v>57</v>
      </c>
      <c r="K89" s="95">
        <v>35</v>
      </c>
      <c r="L89" s="95">
        <v>0</v>
      </c>
      <c r="M89" s="95">
        <v>21</v>
      </c>
      <c r="N89" s="95">
        <v>28</v>
      </c>
      <c r="P89" s="95">
        <v>2239</v>
      </c>
      <c r="Q89" s="95">
        <v>8429</v>
      </c>
      <c r="R89" s="95">
        <v>2176</v>
      </c>
      <c r="S89" s="96">
        <v>17.49628819254513</v>
      </c>
      <c r="T89" s="96">
        <v>65.867000078143306</v>
      </c>
      <c r="U89" s="96">
        <v>17.003985309056809</v>
      </c>
      <c r="V89" s="96">
        <v>39.4</v>
      </c>
      <c r="W89" s="97">
        <v>97.186243858865566</v>
      </c>
      <c r="X89" s="96"/>
      <c r="Y89" s="90" t="s">
        <v>171</v>
      </c>
    </row>
    <row r="90" spans="1:25" ht="12" customHeight="1">
      <c r="A90" s="88" t="s">
        <v>149</v>
      </c>
      <c r="B90" s="95" t="s">
        <v>136</v>
      </c>
      <c r="C90" s="95">
        <v>6316</v>
      </c>
      <c r="D90" s="95">
        <v>6</v>
      </c>
      <c r="E90" s="95">
        <v>4</v>
      </c>
      <c r="F90" s="95">
        <v>2</v>
      </c>
      <c r="G90" s="95">
        <v>35</v>
      </c>
      <c r="H90" s="95">
        <v>20</v>
      </c>
      <c r="I90" s="95">
        <v>0</v>
      </c>
      <c r="J90" s="95">
        <v>30</v>
      </c>
      <c r="K90" s="95">
        <v>20</v>
      </c>
      <c r="L90" s="95">
        <v>0</v>
      </c>
      <c r="M90" s="95">
        <v>5</v>
      </c>
      <c r="N90" s="95">
        <v>7</v>
      </c>
      <c r="P90" s="95">
        <v>1147</v>
      </c>
      <c r="Q90" s="95">
        <v>4300</v>
      </c>
      <c r="R90" s="95">
        <v>896</v>
      </c>
      <c r="S90" s="96">
        <v>18.160227992400255</v>
      </c>
      <c r="T90" s="96">
        <v>68.081063964534522</v>
      </c>
      <c r="U90" s="96">
        <v>14.186193793540216</v>
      </c>
      <c r="V90" s="96">
        <v>37.799999999999997</v>
      </c>
      <c r="W90" s="97">
        <v>78.116826503923278</v>
      </c>
      <c r="X90" s="96"/>
      <c r="Y90" s="90" t="s">
        <v>149</v>
      </c>
    </row>
    <row r="91" spans="1:25" ht="12" customHeight="1">
      <c r="A91" s="88" t="s">
        <v>150</v>
      </c>
      <c r="B91" s="95" t="s">
        <v>136</v>
      </c>
      <c r="C91" s="95">
        <v>6481</v>
      </c>
      <c r="D91" s="95">
        <v>8</v>
      </c>
      <c r="E91" s="95">
        <v>3</v>
      </c>
      <c r="F91" s="95">
        <v>5</v>
      </c>
      <c r="G91" s="95">
        <v>42</v>
      </c>
      <c r="H91" s="95">
        <v>16</v>
      </c>
      <c r="I91" s="95">
        <v>0</v>
      </c>
      <c r="J91" s="95">
        <v>27</v>
      </c>
      <c r="K91" s="95">
        <v>15</v>
      </c>
      <c r="L91" s="95">
        <v>0</v>
      </c>
      <c r="M91" s="95">
        <v>16</v>
      </c>
      <c r="N91" s="95">
        <v>21</v>
      </c>
      <c r="P91" s="95">
        <v>1092</v>
      </c>
      <c r="Q91" s="95">
        <v>4129</v>
      </c>
      <c r="R91" s="95">
        <v>1280</v>
      </c>
      <c r="S91" s="96">
        <v>16.849251658694648</v>
      </c>
      <c r="T91" s="96">
        <v>63.709304119734611</v>
      </c>
      <c r="U91" s="96">
        <v>19.750038574294091</v>
      </c>
      <c r="V91" s="96">
        <v>40.9</v>
      </c>
      <c r="W91" s="97">
        <v>117.21611721611723</v>
      </c>
      <c r="X91" s="96"/>
      <c r="Y91" s="90" t="s">
        <v>150</v>
      </c>
    </row>
    <row r="92" spans="1:25" ht="12" customHeight="1">
      <c r="A92" s="88" t="s">
        <v>172</v>
      </c>
      <c r="B92" s="95">
        <v>1439</v>
      </c>
      <c r="C92" s="95">
        <v>6258</v>
      </c>
      <c r="D92" s="95">
        <v>4</v>
      </c>
      <c r="E92" s="95">
        <v>4</v>
      </c>
      <c r="F92" s="95">
        <v>0</v>
      </c>
      <c r="G92" s="95">
        <v>7</v>
      </c>
      <c r="H92" s="95">
        <v>8</v>
      </c>
      <c r="I92" s="95">
        <v>0</v>
      </c>
      <c r="J92" s="95">
        <v>14</v>
      </c>
      <c r="K92" s="95">
        <v>15</v>
      </c>
      <c r="L92" s="95">
        <v>0</v>
      </c>
      <c r="M92" s="95">
        <v>-14</v>
      </c>
      <c r="N92" s="95">
        <v>-14</v>
      </c>
      <c r="P92" s="95">
        <v>1089</v>
      </c>
      <c r="Q92" s="95">
        <v>3896</v>
      </c>
      <c r="R92" s="95">
        <v>1277</v>
      </c>
      <c r="S92" s="96">
        <v>17.401725790987534</v>
      </c>
      <c r="T92" s="96">
        <v>62.256311920741446</v>
      </c>
      <c r="U92" s="96">
        <v>20.405880472994568</v>
      </c>
      <c r="V92" s="96">
        <v>41.6</v>
      </c>
      <c r="W92" s="97">
        <v>117.26354453627181</v>
      </c>
      <c r="X92" s="96"/>
      <c r="Y92" s="90" t="s">
        <v>172</v>
      </c>
    </row>
    <row r="93" spans="1:25" ht="12" customHeight="1">
      <c r="A93" s="88" t="s">
        <v>149</v>
      </c>
      <c r="B93" s="95" t="s">
        <v>136</v>
      </c>
      <c r="C93" s="95">
        <v>3091</v>
      </c>
      <c r="D93" s="95">
        <v>2</v>
      </c>
      <c r="E93" s="95">
        <v>2</v>
      </c>
      <c r="F93" s="95">
        <v>0</v>
      </c>
      <c r="G93" s="95">
        <v>5</v>
      </c>
      <c r="H93" s="95">
        <v>6</v>
      </c>
      <c r="I93" s="95">
        <v>0</v>
      </c>
      <c r="J93" s="95">
        <v>7</v>
      </c>
      <c r="K93" s="95">
        <v>8</v>
      </c>
      <c r="L93" s="95">
        <v>0</v>
      </c>
      <c r="M93" s="95">
        <v>-4</v>
      </c>
      <c r="N93" s="95">
        <v>-4</v>
      </c>
      <c r="P93" s="95">
        <v>573</v>
      </c>
      <c r="Q93" s="95">
        <v>1992</v>
      </c>
      <c r="R93" s="95">
        <v>530</v>
      </c>
      <c r="S93" s="96">
        <v>18.537690067939177</v>
      </c>
      <c r="T93" s="96">
        <v>64.445163377547715</v>
      </c>
      <c r="U93" s="96">
        <v>17.146554513102554</v>
      </c>
      <c r="V93" s="96">
        <v>39.9</v>
      </c>
      <c r="W93" s="97">
        <v>92.49563699825481</v>
      </c>
      <c r="X93" s="96"/>
      <c r="Y93" s="90" t="s">
        <v>149</v>
      </c>
    </row>
    <row r="94" spans="1:25" ht="12" customHeight="1">
      <c r="A94" s="88" t="s">
        <v>150</v>
      </c>
      <c r="B94" s="95" t="s">
        <v>136</v>
      </c>
      <c r="C94" s="95">
        <v>3167</v>
      </c>
      <c r="D94" s="95">
        <v>2</v>
      </c>
      <c r="E94" s="95">
        <v>2</v>
      </c>
      <c r="F94" s="95">
        <v>0</v>
      </c>
      <c r="G94" s="95">
        <v>2</v>
      </c>
      <c r="H94" s="95">
        <v>2</v>
      </c>
      <c r="I94" s="95">
        <v>0</v>
      </c>
      <c r="J94" s="95">
        <v>7</v>
      </c>
      <c r="K94" s="95">
        <v>7</v>
      </c>
      <c r="L94" s="95">
        <v>0</v>
      </c>
      <c r="M94" s="95">
        <v>-10</v>
      </c>
      <c r="N94" s="95">
        <v>-10</v>
      </c>
      <c r="P94" s="95">
        <v>516</v>
      </c>
      <c r="Q94" s="95">
        <v>1904</v>
      </c>
      <c r="R94" s="95">
        <v>747</v>
      </c>
      <c r="S94" s="96">
        <v>16.293021787180297</v>
      </c>
      <c r="T94" s="96">
        <v>60.119987369750547</v>
      </c>
      <c r="U94" s="96">
        <v>23.586990843069149</v>
      </c>
      <c r="V94" s="96">
        <v>43.2</v>
      </c>
      <c r="W94" s="97">
        <v>144.76744186046511</v>
      </c>
      <c r="X94" s="96"/>
      <c r="Y94" s="90" t="s">
        <v>150</v>
      </c>
    </row>
    <row r="95" spans="1:25" ht="12" customHeight="1">
      <c r="A95" s="88" t="s">
        <v>173</v>
      </c>
      <c r="B95" s="95">
        <v>1672</v>
      </c>
      <c r="C95" s="95">
        <v>6955</v>
      </c>
      <c r="D95" s="95">
        <v>4</v>
      </c>
      <c r="E95" s="95">
        <v>12</v>
      </c>
      <c r="F95" s="95">
        <v>-8</v>
      </c>
      <c r="G95" s="95">
        <v>20</v>
      </c>
      <c r="H95" s="95">
        <v>13</v>
      </c>
      <c r="I95" s="95">
        <v>0</v>
      </c>
      <c r="J95" s="95">
        <v>30</v>
      </c>
      <c r="K95" s="95">
        <v>18</v>
      </c>
      <c r="L95" s="95">
        <v>0</v>
      </c>
      <c r="M95" s="95">
        <v>-15</v>
      </c>
      <c r="N95" s="95">
        <v>-23</v>
      </c>
      <c r="P95" s="95">
        <v>1105</v>
      </c>
      <c r="Q95" s="95">
        <v>4213</v>
      </c>
      <c r="R95" s="95">
        <v>1658</v>
      </c>
      <c r="S95" s="96">
        <v>15.887850467289718</v>
      </c>
      <c r="T95" s="96">
        <v>60.575125808770672</v>
      </c>
      <c r="U95" s="96">
        <v>23.838964773544213</v>
      </c>
      <c r="V95" s="96">
        <v>43</v>
      </c>
      <c r="W95" s="97">
        <v>150.04524886877829</v>
      </c>
      <c r="X95" s="96"/>
      <c r="Y95" s="90" t="s">
        <v>173</v>
      </c>
    </row>
    <row r="96" spans="1:25" ht="12" customHeight="1">
      <c r="A96" s="88" t="s">
        <v>149</v>
      </c>
      <c r="B96" s="95" t="s">
        <v>136</v>
      </c>
      <c r="C96" s="95">
        <v>3385</v>
      </c>
      <c r="D96" s="95">
        <v>3</v>
      </c>
      <c r="E96" s="95">
        <v>6</v>
      </c>
      <c r="F96" s="95">
        <v>-3</v>
      </c>
      <c r="G96" s="95">
        <v>9</v>
      </c>
      <c r="H96" s="95">
        <v>4</v>
      </c>
      <c r="I96" s="95">
        <v>0</v>
      </c>
      <c r="J96" s="95">
        <v>16</v>
      </c>
      <c r="K96" s="95">
        <v>6</v>
      </c>
      <c r="L96" s="95">
        <v>0</v>
      </c>
      <c r="M96" s="95">
        <v>-9</v>
      </c>
      <c r="N96" s="95">
        <v>-12</v>
      </c>
      <c r="P96" s="95">
        <v>567</v>
      </c>
      <c r="Q96" s="95">
        <v>2142</v>
      </c>
      <c r="R96" s="95">
        <v>683</v>
      </c>
      <c r="S96" s="96">
        <v>16.75036927621861</v>
      </c>
      <c r="T96" s="96">
        <v>63.279172821270315</v>
      </c>
      <c r="U96" s="96">
        <v>20.17725258493353</v>
      </c>
      <c r="V96" s="96">
        <v>41.6</v>
      </c>
      <c r="W96" s="97">
        <v>120.45855379188713</v>
      </c>
      <c r="X96" s="96"/>
      <c r="Y96" s="90" t="s">
        <v>149</v>
      </c>
    </row>
    <row r="97" spans="1:25" ht="12" customHeight="1">
      <c r="A97" s="88" t="s">
        <v>150</v>
      </c>
      <c r="B97" s="99" t="s">
        <v>136</v>
      </c>
      <c r="C97" s="99">
        <v>3570</v>
      </c>
      <c r="D97" s="99">
        <v>1</v>
      </c>
      <c r="E97" s="99">
        <v>6</v>
      </c>
      <c r="F97" s="99">
        <v>-5</v>
      </c>
      <c r="G97" s="99">
        <v>11</v>
      </c>
      <c r="H97" s="99">
        <v>9</v>
      </c>
      <c r="I97" s="99">
        <v>0</v>
      </c>
      <c r="J97" s="99">
        <v>14</v>
      </c>
      <c r="K97" s="99">
        <v>12</v>
      </c>
      <c r="L97" s="99">
        <v>0</v>
      </c>
      <c r="M97" s="99">
        <v>-6</v>
      </c>
      <c r="N97" s="99">
        <v>-11</v>
      </c>
      <c r="P97" s="99">
        <v>538</v>
      </c>
      <c r="Q97" s="99">
        <v>2071</v>
      </c>
      <c r="R97" s="99">
        <v>975</v>
      </c>
      <c r="S97" s="100">
        <v>15.070028011204482</v>
      </c>
      <c r="T97" s="100">
        <v>58.011204481792724</v>
      </c>
      <c r="U97" s="100">
        <v>27.310924369747898</v>
      </c>
      <c r="V97" s="100">
        <v>44.3</v>
      </c>
      <c r="W97" s="101">
        <v>181.2267657992565</v>
      </c>
      <c r="X97" s="96"/>
      <c r="Y97" s="90" t="s">
        <v>150</v>
      </c>
    </row>
    <row r="98" spans="1:25" ht="12" customHeight="1">
      <c r="A98" s="88" t="s">
        <v>174</v>
      </c>
      <c r="B98" s="95">
        <v>13256</v>
      </c>
      <c r="C98" s="95">
        <v>50481</v>
      </c>
      <c r="D98" s="95">
        <v>39</v>
      </c>
      <c r="E98" s="95">
        <v>45</v>
      </c>
      <c r="F98" s="95">
        <v>-6</v>
      </c>
      <c r="G98" s="95">
        <v>187</v>
      </c>
      <c r="H98" s="95">
        <v>73</v>
      </c>
      <c r="I98" s="95">
        <v>0</v>
      </c>
      <c r="J98" s="95">
        <v>227</v>
      </c>
      <c r="K98" s="95">
        <v>159</v>
      </c>
      <c r="L98" s="95">
        <v>0</v>
      </c>
      <c r="M98" s="95">
        <v>-126</v>
      </c>
      <c r="N98" s="95">
        <v>-132</v>
      </c>
      <c r="P98" s="95">
        <v>8297</v>
      </c>
      <c r="Q98" s="95">
        <v>31138</v>
      </c>
      <c r="R98" s="95">
        <v>11080</v>
      </c>
      <c r="S98" s="96">
        <v>16.435886769279531</v>
      </c>
      <c r="T98" s="96">
        <v>61.682613260434614</v>
      </c>
      <c r="U98" s="96">
        <v>21.948852043343038</v>
      </c>
      <c r="V98" s="96">
        <v>42.1</v>
      </c>
      <c r="W98" s="97">
        <v>133.54224418464503</v>
      </c>
      <c r="X98" s="96"/>
      <c r="Y98" s="90" t="s">
        <v>174</v>
      </c>
    </row>
    <row r="99" spans="1:25" ht="12" customHeight="1">
      <c r="A99" s="88" t="s">
        <v>144</v>
      </c>
      <c r="B99" s="95" t="s">
        <v>136</v>
      </c>
      <c r="C99" s="95">
        <v>25062</v>
      </c>
      <c r="D99" s="95">
        <v>26</v>
      </c>
      <c r="E99" s="95">
        <v>27</v>
      </c>
      <c r="F99" s="95">
        <v>-1</v>
      </c>
      <c r="G99" s="95">
        <v>93</v>
      </c>
      <c r="H99" s="95">
        <v>46</v>
      </c>
      <c r="I99" s="95">
        <v>0</v>
      </c>
      <c r="J99" s="95">
        <v>108</v>
      </c>
      <c r="K99" s="95">
        <v>82</v>
      </c>
      <c r="L99" s="95">
        <v>0</v>
      </c>
      <c r="M99" s="95">
        <v>-51</v>
      </c>
      <c r="N99" s="95">
        <v>-52</v>
      </c>
      <c r="P99" s="95">
        <v>4241</v>
      </c>
      <c r="Q99" s="95">
        <v>16233</v>
      </c>
      <c r="R99" s="95">
        <v>4610</v>
      </c>
      <c r="S99" s="96">
        <v>16.922033357273961</v>
      </c>
      <c r="T99" s="96">
        <v>64.771367009815663</v>
      </c>
      <c r="U99" s="96">
        <v>18.394381932806638</v>
      </c>
      <c r="V99" s="96">
        <v>40.4</v>
      </c>
      <c r="W99" s="97">
        <v>108.70077811836832</v>
      </c>
      <c r="X99" s="96"/>
      <c r="Y99" s="90" t="s">
        <v>144</v>
      </c>
    </row>
    <row r="100" spans="1:25" ht="12" customHeight="1">
      <c r="A100" s="88" t="s">
        <v>145</v>
      </c>
      <c r="B100" s="99" t="s">
        <v>136</v>
      </c>
      <c r="C100" s="99">
        <v>25419</v>
      </c>
      <c r="D100" s="99">
        <v>13</v>
      </c>
      <c r="E100" s="99">
        <v>18</v>
      </c>
      <c r="F100" s="99">
        <v>-5</v>
      </c>
      <c r="G100" s="99">
        <v>94</v>
      </c>
      <c r="H100" s="99">
        <v>27</v>
      </c>
      <c r="I100" s="99">
        <v>0</v>
      </c>
      <c r="J100" s="99">
        <v>119</v>
      </c>
      <c r="K100" s="99">
        <v>77</v>
      </c>
      <c r="L100" s="99">
        <v>0</v>
      </c>
      <c r="M100" s="99">
        <v>-75</v>
      </c>
      <c r="N100" s="99">
        <v>-80</v>
      </c>
      <c r="P100" s="99">
        <v>4056</v>
      </c>
      <c r="Q100" s="99">
        <v>14905</v>
      </c>
      <c r="R100" s="99">
        <v>6470</v>
      </c>
      <c r="S100" s="100">
        <v>15.956567921633425</v>
      </c>
      <c r="T100" s="100">
        <v>58.637239859947286</v>
      </c>
      <c r="U100" s="100">
        <v>25.45340099925253</v>
      </c>
      <c r="V100" s="100">
        <v>43.7</v>
      </c>
      <c r="W100" s="101">
        <v>159.51676528599606</v>
      </c>
      <c r="X100" s="96"/>
      <c r="Y100" s="90" t="s">
        <v>145</v>
      </c>
    </row>
    <row r="101" spans="1:25" ht="12" customHeight="1">
      <c r="A101" s="88" t="s">
        <v>175</v>
      </c>
      <c r="B101" s="95">
        <v>5477</v>
      </c>
      <c r="C101" s="95">
        <v>20243</v>
      </c>
      <c r="D101" s="95">
        <v>12</v>
      </c>
      <c r="E101" s="95">
        <v>18</v>
      </c>
      <c r="F101" s="95">
        <v>-6</v>
      </c>
      <c r="G101" s="95">
        <v>79</v>
      </c>
      <c r="H101" s="95">
        <v>41</v>
      </c>
      <c r="I101" s="95">
        <v>0</v>
      </c>
      <c r="J101" s="95">
        <v>111</v>
      </c>
      <c r="K101" s="95">
        <v>64</v>
      </c>
      <c r="L101" s="95">
        <v>0</v>
      </c>
      <c r="M101" s="95">
        <v>-55</v>
      </c>
      <c r="N101" s="95">
        <v>-61</v>
      </c>
      <c r="P101" s="95">
        <v>3242</v>
      </c>
      <c r="Q101" s="95">
        <v>12465</v>
      </c>
      <c r="R101" s="95">
        <v>4546</v>
      </c>
      <c r="S101" s="96">
        <v>16.015412735266512</v>
      </c>
      <c r="T101" s="96">
        <v>61.576841377266213</v>
      </c>
      <c r="U101" s="96">
        <v>22.457145679988145</v>
      </c>
      <c r="V101" s="96">
        <v>42.6</v>
      </c>
      <c r="W101" s="97">
        <v>140.22208513263416</v>
      </c>
      <c r="X101" s="96"/>
      <c r="Y101" s="90" t="s">
        <v>175</v>
      </c>
    </row>
    <row r="102" spans="1:25" ht="12" customHeight="1">
      <c r="A102" s="88" t="s">
        <v>149</v>
      </c>
      <c r="B102" s="95" t="s">
        <v>136</v>
      </c>
      <c r="C102" s="95">
        <v>9968</v>
      </c>
      <c r="D102" s="95">
        <v>8</v>
      </c>
      <c r="E102" s="95">
        <v>7</v>
      </c>
      <c r="F102" s="95">
        <v>1</v>
      </c>
      <c r="G102" s="95">
        <v>48</v>
      </c>
      <c r="H102" s="95">
        <v>29</v>
      </c>
      <c r="I102" s="95">
        <v>0</v>
      </c>
      <c r="J102" s="95">
        <v>56</v>
      </c>
      <c r="K102" s="95">
        <v>32</v>
      </c>
      <c r="L102" s="95">
        <v>0</v>
      </c>
      <c r="M102" s="95">
        <v>-11</v>
      </c>
      <c r="N102" s="95">
        <v>-10</v>
      </c>
      <c r="P102" s="95">
        <v>1591</v>
      </c>
      <c r="Q102" s="95">
        <v>6485</v>
      </c>
      <c r="R102" s="95">
        <v>1897</v>
      </c>
      <c r="S102" s="96">
        <v>15.96107544141252</v>
      </c>
      <c r="T102" s="96">
        <v>65.05818619582665</v>
      </c>
      <c r="U102" s="96">
        <v>19.030898876404496</v>
      </c>
      <c r="V102" s="96">
        <v>41.1</v>
      </c>
      <c r="W102" s="97">
        <v>119.23318667504714</v>
      </c>
      <c r="X102" s="96"/>
      <c r="Y102" s="90" t="s">
        <v>149</v>
      </c>
    </row>
    <row r="103" spans="1:25" ht="12" customHeight="1">
      <c r="A103" s="88" t="s">
        <v>150</v>
      </c>
      <c r="B103" s="95" t="s">
        <v>136</v>
      </c>
      <c r="C103" s="95">
        <v>10275</v>
      </c>
      <c r="D103" s="95">
        <v>4</v>
      </c>
      <c r="E103" s="95">
        <v>11</v>
      </c>
      <c r="F103" s="95">
        <v>-7</v>
      </c>
      <c r="G103" s="95">
        <v>31</v>
      </c>
      <c r="H103" s="95">
        <v>12</v>
      </c>
      <c r="I103" s="95">
        <v>0</v>
      </c>
      <c r="J103" s="95">
        <v>55</v>
      </c>
      <c r="K103" s="95">
        <v>32</v>
      </c>
      <c r="L103" s="95">
        <v>0</v>
      </c>
      <c r="M103" s="95">
        <v>-44</v>
      </c>
      <c r="N103" s="95">
        <v>-51</v>
      </c>
      <c r="P103" s="95">
        <v>1651</v>
      </c>
      <c r="Q103" s="95">
        <v>5980</v>
      </c>
      <c r="R103" s="95">
        <v>2649</v>
      </c>
      <c r="S103" s="96">
        <v>16.068126520681265</v>
      </c>
      <c r="T103" s="96">
        <v>58.199513381995139</v>
      </c>
      <c r="U103" s="96">
        <v>25.78102189781022</v>
      </c>
      <c r="V103" s="96">
        <v>44</v>
      </c>
      <c r="W103" s="97">
        <v>160.4482132041187</v>
      </c>
      <c r="X103" s="96"/>
      <c r="Y103" s="90" t="s">
        <v>150</v>
      </c>
    </row>
    <row r="104" spans="1:25" ht="12" customHeight="1">
      <c r="A104" s="88" t="s">
        <v>176</v>
      </c>
      <c r="B104" s="95">
        <v>1810</v>
      </c>
      <c r="C104" s="95">
        <v>7615</v>
      </c>
      <c r="D104" s="95">
        <v>8</v>
      </c>
      <c r="E104" s="95">
        <v>8</v>
      </c>
      <c r="F104" s="95">
        <v>0</v>
      </c>
      <c r="G104" s="95">
        <v>34</v>
      </c>
      <c r="H104" s="95">
        <v>7</v>
      </c>
      <c r="I104" s="95">
        <v>0</v>
      </c>
      <c r="J104" s="95">
        <v>22</v>
      </c>
      <c r="K104" s="95">
        <v>19</v>
      </c>
      <c r="L104" s="95">
        <v>0</v>
      </c>
      <c r="M104" s="95">
        <v>0</v>
      </c>
      <c r="N104" s="95">
        <v>0</v>
      </c>
      <c r="P104" s="95">
        <v>1327</v>
      </c>
      <c r="Q104" s="95">
        <v>4780</v>
      </c>
      <c r="R104" s="95">
        <v>1516</v>
      </c>
      <c r="S104" s="96">
        <v>17.426132632961259</v>
      </c>
      <c r="T104" s="96">
        <v>62.770847012475372</v>
      </c>
      <c r="U104" s="96">
        <v>19.908076165462901</v>
      </c>
      <c r="V104" s="96">
        <v>40.5</v>
      </c>
      <c r="W104" s="97">
        <v>114.24265259984929</v>
      </c>
      <c r="X104" s="96"/>
      <c r="Y104" s="90" t="s">
        <v>176</v>
      </c>
    </row>
    <row r="105" spans="1:25" ht="12" customHeight="1">
      <c r="A105" s="88" t="s">
        <v>149</v>
      </c>
      <c r="B105" s="95" t="s">
        <v>136</v>
      </c>
      <c r="C105" s="95">
        <v>3751</v>
      </c>
      <c r="D105" s="95">
        <v>4</v>
      </c>
      <c r="E105" s="95">
        <v>8</v>
      </c>
      <c r="F105" s="95">
        <v>-4</v>
      </c>
      <c r="G105" s="95">
        <v>16</v>
      </c>
      <c r="H105" s="95">
        <v>5</v>
      </c>
      <c r="I105" s="95">
        <v>0</v>
      </c>
      <c r="J105" s="95">
        <v>7</v>
      </c>
      <c r="K105" s="95">
        <v>10</v>
      </c>
      <c r="L105" s="95">
        <v>0</v>
      </c>
      <c r="M105" s="95">
        <v>4</v>
      </c>
      <c r="N105" s="95">
        <v>0</v>
      </c>
      <c r="P105" s="95">
        <v>680</v>
      </c>
      <c r="Q105" s="95">
        <v>2467</v>
      </c>
      <c r="R105" s="95">
        <v>611</v>
      </c>
      <c r="S105" s="96">
        <v>18.128499066915492</v>
      </c>
      <c r="T105" s="96">
        <v>65.769128232471346</v>
      </c>
      <c r="U105" s="96">
        <v>16.288989602772595</v>
      </c>
      <c r="V105" s="96">
        <v>38.799999999999997</v>
      </c>
      <c r="W105" s="97">
        <v>89.852941176470594</v>
      </c>
      <c r="X105" s="96"/>
      <c r="Y105" s="90" t="s">
        <v>149</v>
      </c>
    </row>
    <row r="106" spans="1:25" ht="12" customHeight="1">
      <c r="A106" s="88" t="s">
        <v>150</v>
      </c>
      <c r="B106" s="95" t="s">
        <v>136</v>
      </c>
      <c r="C106" s="95">
        <v>3864</v>
      </c>
      <c r="D106" s="95">
        <v>4</v>
      </c>
      <c r="E106" s="95">
        <v>0</v>
      </c>
      <c r="F106" s="95">
        <v>4</v>
      </c>
      <c r="G106" s="95">
        <v>18</v>
      </c>
      <c r="H106" s="95">
        <v>2</v>
      </c>
      <c r="I106" s="95">
        <v>0</v>
      </c>
      <c r="J106" s="95">
        <v>15</v>
      </c>
      <c r="K106" s="95">
        <v>9</v>
      </c>
      <c r="L106" s="95">
        <v>0</v>
      </c>
      <c r="M106" s="95">
        <v>-4</v>
      </c>
      <c r="N106" s="95">
        <v>0</v>
      </c>
      <c r="P106" s="95">
        <v>647</v>
      </c>
      <c r="Q106" s="95">
        <v>2313</v>
      </c>
      <c r="R106" s="95">
        <v>905</v>
      </c>
      <c r="S106" s="96">
        <v>16.744306418219463</v>
      </c>
      <c r="T106" s="96">
        <v>59.860248447204967</v>
      </c>
      <c r="U106" s="96">
        <v>23.421325051759833</v>
      </c>
      <c r="V106" s="96">
        <v>42.1</v>
      </c>
      <c r="W106" s="97">
        <v>139.87635239567234</v>
      </c>
      <c r="X106" s="96"/>
      <c r="Y106" s="90" t="s">
        <v>150</v>
      </c>
    </row>
    <row r="107" spans="1:25" ht="12" customHeight="1">
      <c r="A107" s="88" t="s">
        <v>177</v>
      </c>
      <c r="B107" s="95">
        <v>2091</v>
      </c>
      <c r="C107" s="95">
        <v>8092</v>
      </c>
      <c r="D107" s="95">
        <v>4</v>
      </c>
      <c r="E107" s="95">
        <v>5</v>
      </c>
      <c r="F107" s="95">
        <v>-1</v>
      </c>
      <c r="G107" s="95">
        <v>30</v>
      </c>
      <c r="H107" s="95">
        <v>6</v>
      </c>
      <c r="I107" s="95">
        <v>0</v>
      </c>
      <c r="J107" s="95">
        <v>38</v>
      </c>
      <c r="K107" s="95">
        <v>24</v>
      </c>
      <c r="L107" s="95">
        <v>0</v>
      </c>
      <c r="M107" s="95">
        <v>-26</v>
      </c>
      <c r="N107" s="95">
        <v>-27</v>
      </c>
      <c r="P107" s="95">
        <v>1355</v>
      </c>
      <c r="Q107" s="95">
        <v>5161</v>
      </c>
      <c r="R107" s="95">
        <v>1579</v>
      </c>
      <c r="S107" s="96">
        <v>16.744933267424617</v>
      </c>
      <c r="T107" s="96">
        <v>63.779041028175975</v>
      </c>
      <c r="U107" s="96">
        <v>19.513099357390015</v>
      </c>
      <c r="V107" s="96">
        <v>40.700000000000003</v>
      </c>
      <c r="W107" s="97">
        <v>116.53136531365314</v>
      </c>
      <c r="X107" s="96"/>
      <c r="Y107" s="90" t="s">
        <v>177</v>
      </c>
    </row>
    <row r="108" spans="1:25" ht="12" customHeight="1">
      <c r="A108" s="88" t="s">
        <v>149</v>
      </c>
      <c r="B108" s="95" t="s">
        <v>136</v>
      </c>
      <c r="C108" s="95">
        <v>4095</v>
      </c>
      <c r="D108" s="95">
        <v>3</v>
      </c>
      <c r="E108" s="95">
        <v>3</v>
      </c>
      <c r="F108" s="95">
        <v>0</v>
      </c>
      <c r="G108" s="95">
        <v>11</v>
      </c>
      <c r="H108" s="95">
        <v>2</v>
      </c>
      <c r="I108" s="95">
        <v>0</v>
      </c>
      <c r="J108" s="95">
        <v>17</v>
      </c>
      <c r="K108" s="95">
        <v>12</v>
      </c>
      <c r="L108" s="95">
        <v>0</v>
      </c>
      <c r="M108" s="95">
        <v>-16</v>
      </c>
      <c r="N108" s="95">
        <v>-16</v>
      </c>
      <c r="P108" s="95">
        <v>707</v>
      </c>
      <c r="Q108" s="95">
        <v>2730</v>
      </c>
      <c r="R108" s="95">
        <v>660</v>
      </c>
      <c r="S108" s="96">
        <v>17.264957264957264</v>
      </c>
      <c r="T108" s="96">
        <v>66.666666666666657</v>
      </c>
      <c r="U108" s="96">
        <v>16.117216117216117</v>
      </c>
      <c r="V108" s="96">
        <v>39.1</v>
      </c>
      <c r="W108" s="97">
        <v>93.352192362093362</v>
      </c>
      <c r="X108" s="96"/>
      <c r="Y108" s="90" t="s">
        <v>149</v>
      </c>
    </row>
    <row r="109" spans="1:25" ht="12" customHeight="1">
      <c r="A109" s="88" t="s">
        <v>150</v>
      </c>
      <c r="B109" s="95" t="s">
        <v>136</v>
      </c>
      <c r="C109" s="95">
        <v>3997</v>
      </c>
      <c r="D109" s="95">
        <v>1</v>
      </c>
      <c r="E109" s="95">
        <v>2</v>
      </c>
      <c r="F109" s="95">
        <v>-1</v>
      </c>
      <c r="G109" s="95">
        <v>19</v>
      </c>
      <c r="H109" s="95">
        <v>4</v>
      </c>
      <c r="I109" s="95">
        <v>0</v>
      </c>
      <c r="J109" s="95">
        <v>21</v>
      </c>
      <c r="K109" s="95">
        <v>12</v>
      </c>
      <c r="L109" s="95">
        <v>0</v>
      </c>
      <c r="M109" s="95">
        <v>-10</v>
      </c>
      <c r="N109" s="95">
        <v>-11</v>
      </c>
      <c r="P109" s="95">
        <v>648</v>
      </c>
      <c r="Q109" s="95">
        <v>2431</v>
      </c>
      <c r="R109" s="95">
        <v>919</v>
      </c>
      <c r="S109" s="96">
        <v>16.212159119339507</v>
      </c>
      <c r="T109" s="96">
        <v>60.820615461596198</v>
      </c>
      <c r="U109" s="96">
        <v>22.992244183137352</v>
      </c>
      <c r="V109" s="96">
        <v>42.3</v>
      </c>
      <c r="W109" s="97">
        <v>141.82098765432099</v>
      </c>
      <c r="X109" s="96"/>
      <c r="Y109" s="90" t="s">
        <v>150</v>
      </c>
    </row>
    <row r="110" spans="1:25" ht="12" customHeight="1">
      <c r="A110" s="88" t="s">
        <v>178</v>
      </c>
      <c r="B110" s="95">
        <v>2118</v>
      </c>
      <c r="C110" s="95">
        <v>7515</v>
      </c>
      <c r="D110" s="95">
        <v>8</v>
      </c>
      <c r="E110" s="95">
        <v>6</v>
      </c>
      <c r="F110" s="95">
        <v>2</v>
      </c>
      <c r="G110" s="95">
        <v>32</v>
      </c>
      <c r="H110" s="95">
        <v>12</v>
      </c>
      <c r="I110" s="95">
        <v>0</v>
      </c>
      <c r="J110" s="95">
        <v>23</v>
      </c>
      <c r="K110" s="95">
        <v>30</v>
      </c>
      <c r="L110" s="95">
        <v>0</v>
      </c>
      <c r="M110" s="95">
        <v>-9</v>
      </c>
      <c r="N110" s="95">
        <v>-7</v>
      </c>
      <c r="P110" s="95">
        <v>1261</v>
      </c>
      <c r="Q110" s="95">
        <v>4687</v>
      </c>
      <c r="R110" s="95">
        <v>1575</v>
      </c>
      <c r="S110" s="96">
        <v>16.779773785761808</v>
      </c>
      <c r="T110" s="96">
        <v>62.368596141051235</v>
      </c>
      <c r="U110" s="96">
        <v>20.958083832335326</v>
      </c>
      <c r="V110" s="96">
        <v>41.8</v>
      </c>
      <c r="W110" s="97">
        <v>124.90087232355273</v>
      </c>
      <c r="X110" s="96"/>
      <c r="Y110" s="90" t="s">
        <v>178</v>
      </c>
    </row>
    <row r="111" spans="1:25" ht="12" customHeight="1">
      <c r="A111" s="88" t="s">
        <v>149</v>
      </c>
      <c r="B111" s="95" t="s">
        <v>136</v>
      </c>
      <c r="C111" s="95">
        <v>3742</v>
      </c>
      <c r="D111" s="95">
        <v>5</v>
      </c>
      <c r="E111" s="95">
        <v>2</v>
      </c>
      <c r="F111" s="95">
        <v>3</v>
      </c>
      <c r="G111" s="95">
        <v>12</v>
      </c>
      <c r="H111" s="95">
        <v>7</v>
      </c>
      <c r="I111" s="95">
        <v>0</v>
      </c>
      <c r="J111" s="95">
        <v>14</v>
      </c>
      <c r="K111" s="95">
        <v>16</v>
      </c>
      <c r="L111" s="95">
        <v>0</v>
      </c>
      <c r="M111" s="95">
        <v>-11</v>
      </c>
      <c r="N111" s="95">
        <v>-8</v>
      </c>
      <c r="P111" s="95">
        <v>674</v>
      </c>
      <c r="Q111" s="95">
        <v>2432</v>
      </c>
      <c r="R111" s="95">
        <v>640</v>
      </c>
      <c r="S111" s="96">
        <v>18.011758417958312</v>
      </c>
      <c r="T111" s="96">
        <v>64.991982896846594</v>
      </c>
      <c r="U111" s="96">
        <v>17.103153393907004</v>
      </c>
      <c r="V111" s="96">
        <v>39.9</v>
      </c>
      <c r="W111" s="97">
        <v>94.955489614243334</v>
      </c>
      <c r="X111" s="96"/>
      <c r="Y111" s="90" t="s">
        <v>149</v>
      </c>
    </row>
    <row r="112" spans="1:25" ht="12" customHeight="1">
      <c r="A112" s="88" t="s">
        <v>150</v>
      </c>
      <c r="B112" s="95" t="s">
        <v>136</v>
      </c>
      <c r="C112" s="95">
        <v>3773</v>
      </c>
      <c r="D112" s="95">
        <v>3</v>
      </c>
      <c r="E112" s="95">
        <v>4</v>
      </c>
      <c r="F112" s="95">
        <v>-1</v>
      </c>
      <c r="G112" s="95">
        <v>20</v>
      </c>
      <c r="H112" s="95">
        <v>5</v>
      </c>
      <c r="I112" s="95">
        <v>0</v>
      </c>
      <c r="J112" s="95">
        <v>9</v>
      </c>
      <c r="K112" s="95">
        <v>14</v>
      </c>
      <c r="L112" s="95">
        <v>0</v>
      </c>
      <c r="M112" s="95">
        <v>2</v>
      </c>
      <c r="N112" s="95">
        <v>1</v>
      </c>
      <c r="P112" s="95">
        <v>587</v>
      </c>
      <c r="Q112" s="95">
        <v>2255</v>
      </c>
      <c r="R112" s="95">
        <v>935</v>
      </c>
      <c r="S112" s="96">
        <v>15.557911476278823</v>
      </c>
      <c r="T112" s="96">
        <v>59.766763848396501</v>
      </c>
      <c r="U112" s="96">
        <v>24.781341107871722</v>
      </c>
      <c r="V112" s="96">
        <v>43.7</v>
      </c>
      <c r="W112" s="97">
        <v>159.28449744463373</v>
      </c>
      <c r="X112" s="96"/>
      <c r="Y112" s="90" t="s">
        <v>150</v>
      </c>
    </row>
    <row r="113" spans="1:25" ht="12" customHeight="1">
      <c r="A113" s="88" t="s">
        <v>179</v>
      </c>
      <c r="B113" s="95">
        <v>1760</v>
      </c>
      <c r="C113" s="95">
        <v>7016</v>
      </c>
      <c r="D113" s="95">
        <v>7</v>
      </c>
      <c r="E113" s="95">
        <v>8</v>
      </c>
      <c r="F113" s="95">
        <v>-1</v>
      </c>
      <c r="G113" s="95">
        <v>12</v>
      </c>
      <c r="H113" s="95">
        <v>7</v>
      </c>
      <c r="I113" s="95">
        <v>0</v>
      </c>
      <c r="J113" s="95">
        <v>33</v>
      </c>
      <c r="K113" s="95">
        <v>22</v>
      </c>
      <c r="L113" s="95">
        <v>0</v>
      </c>
      <c r="M113" s="95">
        <v>-36</v>
      </c>
      <c r="N113" s="95">
        <v>-37</v>
      </c>
      <c r="P113" s="95">
        <v>1112</v>
      </c>
      <c r="Q113" s="95">
        <v>4045</v>
      </c>
      <c r="R113" s="95">
        <v>1864</v>
      </c>
      <c r="S113" s="96">
        <v>15.849486887115166</v>
      </c>
      <c r="T113" s="96">
        <v>57.653933865450405</v>
      </c>
      <c r="U113" s="96">
        <v>26.567844925883694</v>
      </c>
      <c r="V113" s="96">
        <v>44.1</v>
      </c>
      <c r="W113" s="97">
        <v>167.62589928057554</v>
      </c>
      <c r="X113" s="96"/>
      <c r="Y113" s="90" t="s">
        <v>179</v>
      </c>
    </row>
    <row r="114" spans="1:25" ht="12" customHeight="1">
      <c r="A114" s="88" t="s">
        <v>149</v>
      </c>
      <c r="B114" s="95" t="s">
        <v>136</v>
      </c>
      <c r="C114" s="95">
        <v>3506</v>
      </c>
      <c r="D114" s="95">
        <v>6</v>
      </c>
      <c r="E114" s="95">
        <v>7</v>
      </c>
      <c r="F114" s="95">
        <v>-1</v>
      </c>
      <c r="G114" s="95">
        <v>6</v>
      </c>
      <c r="H114" s="95">
        <v>3</v>
      </c>
      <c r="I114" s="95">
        <v>0</v>
      </c>
      <c r="J114" s="95">
        <v>14</v>
      </c>
      <c r="K114" s="95">
        <v>12</v>
      </c>
      <c r="L114" s="95">
        <v>0</v>
      </c>
      <c r="M114" s="95">
        <v>-17</v>
      </c>
      <c r="N114" s="95">
        <v>-18</v>
      </c>
      <c r="P114" s="95">
        <v>589</v>
      </c>
      <c r="Q114" s="95">
        <v>2119</v>
      </c>
      <c r="R114" s="95">
        <v>802</v>
      </c>
      <c r="S114" s="96">
        <v>16.799771819737593</v>
      </c>
      <c r="T114" s="96">
        <v>60.439247005134057</v>
      </c>
      <c r="U114" s="96">
        <v>22.875071306332</v>
      </c>
      <c r="V114" s="96">
        <v>42.3</v>
      </c>
      <c r="W114" s="97">
        <v>136.16298811544991</v>
      </c>
      <c r="X114" s="96"/>
      <c r="Y114" s="90" t="s">
        <v>149</v>
      </c>
    </row>
    <row r="115" spans="1:25" ht="12" customHeight="1">
      <c r="A115" s="88" t="s">
        <v>150</v>
      </c>
      <c r="B115" s="99" t="s">
        <v>136</v>
      </c>
      <c r="C115" s="99">
        <v>3510</v>
      </c>
      <c r="D115" s="99">
        <v>1</v>
      </c>
      <c r="E115" s="99">
        <v>1</v>
      </c>
      <c r="F115" s="99">
        <v>0</v>
      </c>
      <c r="G115" s="99">
        <v>6</v>
      </c>
      <c r="H115" s="99">
        <v>4</v>
      </c>
      <c r="I115" s="99">
        <v>0</v>
      </c>
      <c r="J115" s="99">
        <v>19</v>
      </c>
      <c r="K115" s="99">
        <v>10</v>
      </c>
      <c r="L115" s="99">
        <v>0</v>
      </c>
      <c r="M115" s="99">
        <v>-19</v>
      </c>
      <c r="N115" s="99">
        <v>-19</v>
      </c>
      <c r="P115" s="99">
        <v>523</v>
      </c>
      <c r="Q115" s="99">
        <v>1926</v>
      </c>
      <c r="R115" s="99">
        <v>1062</v>
      </c>
      <c r="S115" s="100">
        <v>14.900284900284898</v>
      </c>
      <c r="T115" s="100">
        <v>54.871794871794876</v>
      </c>
      <c r="U115" s="100">
        <v>30.256410256410255</v>
      </c>
      <c r="V115" s="100">
        <v>45.9</v>
      </c>
      <c r="W115" s="101">
        <v>203.05927342256217</v>
      </c>
      <c r="X115" s="96"/>
      <c r="Y115" s="90" t="s">
        <v>150</v>
      </c>
    </row>
    <row r="116" spans="1:25" ht="12" customHeight="1">
      <c r="A116" s="88" t="s">
        <v>180</v>
      </c>
      <c r="B116" s="95">
        <v>21145</v>
      </c>
      <c r="C116" s="95">
        <v>78035</v>
      </c>
      <c r="D116" s="95">
        <v>50</v>
      </c>
      <c r="E116" s="95">
        <v>92</v>
      </c>
      <c r="F116" s="95">
        <v>-42</v>
      </c>
      <c r="G116" s="95">
        <v>299</v>
      </c>
      <c r="H116" s="95">
        <v>133</v>
      </c>
      <c r="I116" s="95">
        <v>0</v>
      </c>
      <c r="J116" s="95">
        <v>338</v>
      </c>
      <c r="K116" s="95">
        <v>302</v>
      </c>
      <c r="L116" s="95">
        <v>3</v>
      </c>
      <c r="M116" s="95">
        <v>-211</v>
      </c>
      <c r="N116" s="95">
        <v>-253</v>
      </c>
      <c r="P116" s="95">
        <v>12910</v>
      </c>
      <c r="Q116" s="95">
        <v>47422</v>
      </c>
      <c r="R116" s="95">
        <v>17849</v>
      </c>
      <c r="S116" s="96">
        <v>16.543858525020823</v>
      </c>
      <c r="T116" s="96">
        <v>60.770167232652014</v>
      </c>
      <c r="U116" s="96">
        <v>22.873069776382394</v>
      </c>
      <c r="V116" s="96">
        <v>42.5</v>
      </c>
      <c r="W116" s="97">
        <v>138.25716498838111</v>
      </c>
      <c r="X116" s="96"/>
      <c r="Y116" s="90" t="s">
        <v>180</v>
      </c>
    </row>
    <row r="117" spans="1:25" ht="12" customHeight="1">
      <c r="A117" s="88" t="s">
        <v>144</v>
      </c>
      <c r="B117" s="95" t="s">
        <v>136</v>
      </c>
      <c r="C117" s="95">
        <v>38037</v>
      </c>
      <c r="D117" s="95">
        <v>20</v>
      </c>
      <c r="E117" s="95">
        <v>52</v>
      </c>
      <c r="F117" s="95">
        <v>-32</v>
      </c>
      <c r="G117" s="95">
        <v>148</v>
      </c>
      <c r="H117" s="95">
        <v>66</v>
      </c>
      <c r="I117" s="95">
        <v>0</v>
      </c>
      <c r="J117" s="95">
        <v>155</v>
      </c>
      <c r="K117" s="95">
        <v>148</v>
      </c>
      <c r="L117" s="95">
        <v>3</v>
      </c>
      <c r="M117" s="95">
        <v>-92</v>
      </c>
      <c r="N117" s="95">
        <v>-124</v>
      </c>
      <c r="P117" s="95">
        <v>6502</v>
      </c>
      <c r="Q117" s="95">
        <v>24190</v>
      </c>
      <c r="R117" s="95">
        <v>7406</v>
      </c>
      <c r="S117" s="96">
        <v>17.093882272524123</v>
      </c>
      <c r="T117" s="96">
        <v>63.59597234271893</v>
      </c>
      <c r="U117" s="96">
        <v>19.470515550648056</v>
      </c>
      <c r="V117" s="96">
        <v>40.9</v>
      </c>
      <c r="W117" s="97">
        <v>113.90341433405106</v>
      </c>
      <c r="X117" s="96"/>
      <c r="Y117" s="90" t="s">
        <v>144</v>
      </c>
    </row>
    <row r="118" spans="1:25" ht="12" customHeight="1">
      <c r="A118" s="91" t="s">
        <v>145</v>
      </c>
      <c r="B118" s="105" t="s">
        <v>136</v>
      </c>
      <c r="C118" s="105">
        <v>39998</v>
      </c>
      <c r="D118" s="105">
        <v>30</v>
      </c>
      <c r="E118" s="105">
        <v>40</v>
      </c>
      <c r="F118" s="105">
        <v>-10</v>
      </c>
      <c r="G118" s="105">
        <v>151</v>
      </c>
      <c r="H118" s="105">
        <v>67</v>
      </c>
      <c r="I118" s="105">
        <v>0</v>
      </c>
      <c r="J118" s="105">
        <v>183</v>
      </c>
      <c r="K118" s="105">
        <v>154</v>
      </c>
      <c r="L118" s="105">
        <v>0</v>
      </c>
      <c r="M118" s="105">
        <v>-119</v>
      </c>
      <c r="N118" s="105">
        <v>-129</v>
      </c>
      <c r="P118" s="105">
        <v>6408</v>
      </c>
      <c r="Q118" s="105">
        <v>23232</v>
      </c>
      <c r="R118" s="105">
        <v>10443</v>
      </c>
      <c r="S118" s="106">
        <v>16.020801040052003</v>
      </c>
      <c r="T118" s="106">
        <v>58.082904145207259</v>
      </c>
      <c r="U118" s="106">
        <v>26.108805440272015</v>
      </c>
      <c r="V118" s="106">
        <v>44</v>
      </c>
      <c r="W118" s="107">
        <v>162.96816479400749</v>
      </c>
      <c r="X118" s="106"/>
      <c r="Y118" s="94" t="s">
        <v>145</v>
      </c>
    </row>
    <row r="119" spans="1:25" ht="12" customHeight="1">
      <c r="A119" s="88" t="s">
        <v>181</v>
      </c>
      <c r="B119" s="95">
        <v>5703</v>
      </c>
      <c r="C119" s="95">
        <v>20330</v>
      </c>
      <c r="D119" s="95">
        <v>16</v>
      </c>
      <c r="E119" s="95">
        <v>18</v>
      </c>
      <c r="F119" s="95">
        <v>-2</v>
      </c>
      <c r="G119" s="95">
        <v>99</v>
      </c>
      <c r="H119" s="95">
        <v>38</v>
      </c>
      <c r="I119" s="95">
        <v>0</v>
      </c>
      <c r="J119" s="95">
        <v>71</v>
      </c>
      <c r="K119" s="95">
        <v>101</v>
      </c>
      <c r="L119" s="95">
        <v>3</v>
      </c>
      <c r="M119" s="95">
        <v>-38</v>
      </c>
      <c r="N119" s="95">
        <v>-40</v>
      </c>
      <c r="P119" s="95">
        <v>3275</v>
      </c>
      <c r="Q119" s="95">
        <v>12807</v>
      </c>
      <c r="R119" s="95">
        <v>4262</v>
      </c>
      <c r="S119" s="96">
        <v>16.109198229217906</v>
      </c>
      <c r="T119" s="96">
        <v>62.995573044761436</v>
      </c>
      <c r="U119" s="96">
        <v>20.964092474176095</v>
      </c>
      <c r="V119" s="96">
        <v>41.7</v>
      </c>
      <c r="W119" s="97">
        <v>130.13740458015269</v>
      </c>
      <c r="X119" s="96"/>
      <c r="Y119" s="90" t="s">
        <v>181</v>
      </c>
    </row>
    <row r="120" spans="1:25" ht="12" customHeight="1">
      <c r="A120" s="88" t="s">
        <v>149</v>
      </c>
      <c r="B120" s="95" t="s">
        <v>136</v>
      </c>
      <c r="C120" s="95">
        <v>9965</v>
      </c>
      <c r="D120" s="95">
        <v>7</v>
      </c>
      <c r="E120" s="95">
        <v>7</v>
      </c>
      <c r="F120" s="95">
        <v>0</v>
      </c>
      <c r="G120" s="95">
        <v>59</v>
      </c>
      <c r="H120" s="95">
        <v>16</v>
      </c>
      <c r="I120" s="95">
        <v>0</v>
      </c>
      <c r="J120" s="95">
        <v>39</v>
      </c>
      <c r="K120" s="95">
        <v>50</v>
      </c>
      <c r="L120" s="95">
        <v>3</v>
      </c>
      <c r="M120" s="95">
        <v>-17</v>
      </c>
      <c r="N120" s="95">
        <v>-17</v>
      </c>
      <c r="P120" s="95">
        <v>1660</v>
      </c>
      <c r="Q120" s="95">
        <v>6523</v>
      </c>
      <c r="R120" s="95">
        <v>1790</v>
      </c>
      <c r="S120" s="96">
        <v>16.658304064224787</v>
      </c>
      <c r="T120" s="96">
        <v>65.459106874059202</v>
      </c>
      <c r="U120" s="96">
        <v>17.962870045158052</v>
      </c>
      <c r="V120" s="96">
        <v>40.200000000000003</v>
      </c>
      <c r="W120" s="97">
        <v>107.83132530120483</v>
      </c>
      <c r="X120" s="96"/>
      <c r="Y120" s="90" t="s">
        <v>149</v>
      </c>
    </row>
    <row r="121" spans="1:25" ht="12" customHeight="1">
      <c r="A121" s="88" t="s">
        <v>150</v>
      </c>
      <c r="B121" s="95" t="s">
        <v>136</v>
      </c>
      <c r="C121" s="95">
        <v>10365</v>
      </c>
      <c r="D121" s="95">
        <v>9</v>
      </c>
      <c r="E121" s="95">
        <v>11</v>
      </c>
      <c r="F121" s="95">
        <v>-2</v>
      </c>
      <c r="G121" s="95">
        <v>40</v>
      </c>
      <c r="H121" s="95">
        <v>22</v>
      </c>
      <c r="I121" s="95">
        <v>0</v>
      </c>
      <c r="J121" s="95">
        <v>32</v>
      </c>
      <c r="K121" s="95">
        <v>51</v>
      </c>
      <c r="L121" s="95">
        <v>0</v>
      </c>
      <c r="M121" s="95">
        <v>-21</v>
      </c>
      <c r="N121" s="95">
        <v>-23</v>
      </c>
      <c r="P121" s="95">
        <v>1615</v>
      </c>
      <c r="Q121" s="95">
        <v>6284</v>
      </c>
      <c r="R121" s="95">
        <v>2472</v>
      </c>
      <c r="S121" s="96">
        <v>15.581283164495899</v>
      </c>
      <c r="T121" s="96">
        <v>60.627110467920886</v>
      </c>
      <c r="U121" s="96">
        <v>23.849493487698986</v>
      </c>
      <c r="V121" s="96">
        <v>43.1</v>
      </c>
      <c r="W121" s="97">
        <v>153.06501547987617</v>
      </c>
      <c r="X121" s="96"/>
      <c r="Y121" s="90" t="s">
        <v>150</v>
      </c>
    </row>
    <row r="122" spans="1:25" ht="12" customHeight="1">
      <c r="A122" s="88" t="s">
        <v>182</v>
      </c>
      <c r="B122" s="95">
        <v>3635</v>
      </c>
      <c r="C122" s="95">
        <v>12742</v>
      </c>
      <c r="D122" s="95">
        <v>9</v>
      </c>
      <c r="E122" s="95">
        <v>14</v>
      </c>
      <c r="F122" s="95">
        <v>-5</v>
      </c>
      <c r="G122" s="95">
        <v>67</v>
      </c>
      <c r="H122" s="95">
        <v>19</v>
      </c>
      <c r="I122" s="95">
        <v>0</v>
      </c>
      <c r="J122" s="95">
        <v>89</v>
      </c>
      <c r="K122" s="95">
        <v>45</v>
      </c>
      <c r="L122" s="95">
        <v>0</v>
      </c>
      <c r="M122" s="95">
        <v>-48</v>
      </c>
      <c r="N122" s="95">
        <v>-53</v>
      </c>
      <c r="P122" s="95">
        <v>2097</v>
      </c>
      <c r="Q122" s="95">
        <v>7709</v>
      </c>
      <c r="R122" s="95">
        <v>2965</v>
      </c>
      <c r="S122" s="96">
        <v>16.457385025898603</v>
      </c>
      <c r="T122" s="96">
        <v>60.500706325537593</v>
      </c>
      <c r="U122" s="96">
        <v>23.269502432899074</v>
      </c>
      <c r="V122" s="96">
        <v>42.6</v>
      </c>
      <c r="W122" s="97">
        <v>141.39246542680019</v>
      </c>
      <c r="X122" s="96"/>
      <c r="Y122" s="90" t="s">
        <v>182</v>
      </c>
    </row>
    <row r="123" spans="1:25" ht="12" customHeight="1">
      <c r="A123" s="88" t="s">
        <v>149</v>
      </c>
      <c r="B123" s="95" t="s">
        <v>136</v>
      </c>
      <c r="C123" s="95">
        <v>6196</v>
      </c>
      <c r="D123" s="95">
        <v>4</v>
      </c>
      <c r="E123" s="95">
        <v>7</v>
      </c>
      <c r="F123" s="95">
        <v>-3</v>
      </c>
      <c r="G123" s="95">
        <v>28</v>
      </c>
      <c r="H123" s="95">
        <v>8</v>
      </c>
      <c r="I123" s="95">
        <v>0</v>
      </c>
      <c r="J123" s="95">
        <v>46</v>
      </c>
      <c r="K123" s="95">
        <v>18</v>
      </c>
      <c r="L123" s="95">
        <v>0</v>
      </c>
      <c r="M123" s="95">
        <v>-28</v>
      </c>
      <c r="N123" s="95">
        <v>-31</v>
      </c>
      <c r="P123" s="95">
        <v>1071</v>
      </c>
      <c r="Q123" s="95">
        <v>3941</v>
      </c>
      <c r="R123" s="95">
        <v>1204</v>
      </c>
      <c r="S123" s="96">
        <v>17.285345384118784</v>
      </c>
      <c r="T123" s="96">
        <v>63.605551969012261</v>
      </c>
      <c r="U123" s="96">
        <v>19.431891542930924</v>
      </c>
      <c r="V123" s="96">
        <v>40.700000000000003</v>
      </c>
      <c r="W123" s="97">
        <v>112.41830065359477</v>
      </c>
      <c r="X123" s="96"/>
      <c r="Y123" s="90" t="s">
        <v>149</v>
      </c>
    </row>
    <row r="124" spans="1:25" ht="12" customHeight="1">
      <c r="A124" s="88" t="s">
        <v>150</v>
      </c>
      <c r="B124" s="95" t="s">
        <v>136</v>
      </c>
      <c r="C124" s="95">
        <v>6546</v>
      </c>
      <c r="D124" s="95">
        <v>5</v>
      </c>
      <c r="E124" s="95">
        <v>7</v>
      </c>
      <c r="F124" s="95">
        <v>-2</v>
      </c>
      <c r="G124" s="95">
        <v>39</v>
      </c>
      <c r="H124" s="95">
        <v>11</v>
      </c>
      <c r="I124" s="95">
        <v>0</v>
      </c>
      <c r="J124" s="95">
        <v>43</v>
      </c>
      <c r="K124" s="95">
        <v>27</v>
      </c>
      <c r="L124" s="95">
        <v>0</v>
      </c>
      <c r="M124" s="95">
        <v>-20</v>
      </c>
      <c r="N124" s="95">
        <v>-22</v>
      </c>
      <c r="P124" s="95">
        <v>1026</v>
      </c>
      <c r="Q124" s="95">
        <v>3768</v>
      </c>
      <c r="R124" s="95">
        <v>1761</v>
      </c>
      <c r="S124" s="96">
        <v>15.673693858845098</v>
      </c>
      <c r="T124" s="96">
        <v>57.561869844179647</v>
      </c>
      <c r="U124" s="96">
        <v>26.901924839596703</v>
      </c>
      <c r="V124" s="96">
        <v>44.3</v>
      </c>
      <c r="W124" s="97">
        <v>171.63742690058479</v>
      </c>
      <c r="X124" s="96"/>
      <c r="Y124" s="90" t="s">
        <v>150</v>
      </c>
    </row>
    <row r="125" spans="1:25" ht="12" customHeight="1">
      <c r="A125" s="88" t="s">
        <v>183</v>
      </c>
      <c r="B125" s="95">
        <v>1415</v>
      </c>
      <c r="C125" s="95">
        <v>5521</v>
      </c>
      <c r="D125" s="95">
        <v>1</v>
      </c>
      <c r="E125" s="95">
        <v>9</v>
      </c>
      <c r="F125" s="95">
        <v>-8</v>
      </c>
      <c r="G125" s="95">
        <v>22</v>
      </c>
      <c r="H125" s="95">
        <v>12</v>
      </c>
      <c r="I125" s="95">
        <v>0</v>
      </c>
      <c r="J125" s="95">
        <v>19</v>
      </c>
      <c r="K125" s="95">
        <v>16</v>
      </c>
      <c r="L125" s="95">
        <v>0</v>
      </c>
      <c r="M125" s="95">
        <v>-1</v>
      </c>
      <c r="N125" s="95">
        <v>-9</v>
      </c>
      <c r="P125" s="95">
        <v>979</v>
      </c>
      <c r="Q125" s="95">
        <v>3269</v>
      </c>
      <c r="R125" s="95">
        <v>1278</v>
      </c>
      <c r="S125" s="96">
        <v>17.732294874117009</v>
      </c>
      <c r="T125" s="96">
        <v>59.210287991305918</v>
      </c>
      <c r="U125" s="96">
        <v>23.147980438326389</v>
      </c>
      <c r="V125" s="96">
        <v>42.3</v>
      </c>
      <c r="W125" s="97">
        <v>130.54136874361592</v>
      </c>
      <c r="X125" s="96"/>
      <c r="Y125" s="90" t="s">
        <v>183</v>
      </c>
    </row>
    <row r="126" spans="1:25" ht="12" customHeight="1">
      <c r="A126" s="88" t="s">
        <v>149</v>
      </c>
      <c r="B126" s="95" t="s">
        <v>136</v>
      </c>
      <c r="C126" s="95">
        <v>2701</v>
      </c>
      <c r="D126" s="95">
        <v>1</v>
      </c>
      <c r="E126" s="95">
        <v>7</v>
      </c>
      <c r="F126" s="95">
        <v>-6</v>
      </c>
      <c r="G126" s="95">
        <v>10</v>
      </c>
      <c r="H126" s="95">
        <v>8</v>
      </c>
      <c r="I126" s="95">
        <v>0</v>
      </c>
      <c r="J126" s="95">
        <v>5</v>
      </c>
      <c r="K126" s="95">
        <v>9</v>
      </c>
      <c r="L126" s="95">
        <v>0</v>
      </c>
      <c r="M126" s="95">
        <v>4</v>
      </c>
      <c r="N126" s="95">
        <v>-2</v>
      </c>
      <c r="P126" s="95">
        <v>449</v>
      </c>
      <c r="Q126" s="95">
        <v>1707</v>
      </c>
      <c r="R126" s="95">
        <v>547</v>
      </c>
      <c r="S126" s="96">
        <v>16.62347278785635</v>
      </c>
      <c r="T126" s="96">
        <v>63.198815253609773</v>
      </c>
      <c r="U126" s="96">
        <v>20.251758607922994</v>
      </c>
      <c r="V126" s="96">
        <v>41.2</v>
      </c>
      <c r="W126" s="97">
        <v>121.82628062360801</v>
      </c>
      <c r="X126" s="96"/>
      <c r="Y126" s="90" t="s">
        <v>149</v>
      </c>
    </row>
    <row r="127" spans="1:25" ht="12" customHeight="1">
      <c r="A127" s="88" t="s">
        <v>150</v>
      </c>
      <c r="B127" s="95" t="s">
        <v>136</v>
      </c>
      <c r="C127" s="95">
        <v>2820</v>
      </c>
      <c r="D127" s="95">
        <v>0</v>
      </c>
      <c r="E127" s="95">
        <v>2</v>
      </c>
      <c r="F127" s="95">
        <v>-2</v>
      </c>
      <c r="G127" s="95">
        <v>12</v>
      </c>
      <c r="H127" s="95">
        <v>4</v>
      </c>
      <c r="I127" s="95">
        <v>0</v>
      </c>
      <c r="J127" s="95">
        <v>14</v>
      </c>
      <c r="K127" s="95">
        <v>7</v>
      </c>
      <c r="L127" s="95">
        <v>0</v>
      </c>
      <c r="M127" s="95">
        <v>-5</v>
      </c>
      <c r="N127" s="95">
        <v>-7</v>
      </c>
      <c r="P127" s="95">
        <v>530</v>
      </c>
      <c r="Q127" s="95">
        <v>1562</v>
      </c>
      <c r="R127" s="95">
        <v>731</v>
      </c>
      <c r="S127" s="96">
        <v>18.794326241134751</v>
      </c>
      <c r="T127" s="96">
        <v>55.39007092198581</v>
      </c>
      <c r="U127" s="96">
        <v>25.921985815602838</v>
      </c>
      <c r="V127" s="96">
        <v>43.3</v>
      </c>
      <c r="W127" s="97">
        <v>137.9245283018868</v>
      </c>
      <c r="X127" s="96"/>
      <c r="Y127" s="90" t="s">
        <v>150</v>
      </c>
    </row>
    <row r="128" spans="1:25" ht="12" customHeight="1">
      <c r="A128" s="88" t="s">
        <v>184</v>
      </c>
      <c r="B128" s="95">
        <v>1521</v>
      </c>
      <c r="C128" s="95">
        <v>5863</v>
      </c>
      <c r="D128" s="95">
        <v>3</v>
      </c>
      <c r="E128" s="95">
        <v>5</v>
      </c>
      <c r="F128" s="95">
        <v>-2</v>
      </c>
      <c r="G128" s="95">
        <v>11</v>
      </c>
      <c r="H128" s="95">
        <v>18</v>
      </c>
      <c r="I128" s="95">
        <v>0</v>
      </c>
      <c r="J128" s="95">
        <v>26</v>
      </c>
      <c r="K128" s="95">
        <v>44</v>
      </c>
      <c r="L128" s="95">
        <v>0</v>
      </c>
      <c r="M128" s="95">
        <v>-41</v>
      </c>
      <c r="N128" s="95">
        <v>-43</v>
      </c>
      <c r="P128" s="95">
        <v>966</v>
      </c>
      <c r="Q128" s="95">
        <v>3521</v>
      </c>
      <c r="R128" s="95">
        <v>1378</v>
      </c>
      <c r="S128" s="96">
        <v>16.476206720109161</v>
      </c>
      <c r="T128" s="96">
        <v>60.054579566774692</v>
      </c>
      <c r="U128" s="96">
        <v>23.503325942350333</v>
      </c>
      <c r="V128" s="96">
        <v>43.2</v>
      </c>
      <c r="W128" s="97">
        <v>142.65010351966873</v>
      </c>
      <c r="X128" s="96"/>
      <c r="Y128" s="90" t="s">
        <v>184</v>
      </c>
    </row>
    <row r="129" spans="1:25" ht="12" customHeight="1">
      <c r="A129" s="88" t="s">
        <v>149</v>
      </c>
      <c r="B129" s="95" t="s">
        <v>136</v>
      </c>
      <c r="C129" s="95">
        <v>2836</v>
      </c>
      <c r="D129" s="95">
        <v>1</v>
      </c>
      <c r="E129" s="95">
        <v>3</v>
      </c>
      <c r="F129" s="95">
        <v>-2</v>
      </c>
      <c r="G129" s="95">
        <v>5</v>
      </c>
      <c r="H129" s="95">
        <v>10</v>
      </c>
      <c r="I129" s="95">
        <v>0</v>
      </c>
      <c r="J129" s="95">
        <v>8</v>
      </c>
      <c r="K129" s="95">
        <v>23</v>
      </c>
      <c r="L129" s="95">
        <v>0</v>
      </c>
      <c r="M129" s="95">
        <v>-16</v>
      </c>
      <c r="N129" s="95">
        <v>-18</v>
      </c>
      <c r="P129" s="95">
        <v>509</v>
      </c>
      <c r="Q129" s="95">
        <v>1746</v>
      </c>
      <c r="R129" s="95">
        <v>582</v>
      </c>
      <c r="S129" s="96">
        <v>17.947813822284907</v>
      </c>
      <c r="T129" s="96">
        <v>61.565585331452752</v>
      </c>
      <c r="U129" s="96">
        <v>20.521861777150914</v>
      </c>
      <c r="V129" s="96">
        <v>41.6</v>
      </c>
      <c r="W129" s="97">
        <v>114.3418467583497</v>
      </c>
      <c r="X129" s="96"/>
      <c r="Y129" s="90" t="s">
        <v>149</v>
      </c>
    </row>
    <row r="130" spans="1:25" ht="12" customHeight="1">
      <c r="A130" s="88" t="s">
        <v>150</v>
      </c>
      <c r="B130" s="95" t="s">
        <v>136</v>
      </c>
      <c r="C130" s="95">
        <v>3027</v>
      </c>
      <c r="D130" s="95">
        <v>2</v>
      </c>
      <c r="E130" s="95">
        <v>2</v>
      </c>
      <c r="F130" s="95">
        <v>0</v>
      </c>
      <c r="G130" s="95">
        <v>6</v>
      </c>
      <c r="H130" s="95">
        <v>8</v>
      </c>
      <c r="I130" s="95">
        <v>0</v>
      </c>
      <c r="J130" s="95">
        <v>18</v>
      </c>
      <c r="K130" s="95">
        <v>21</v>
      </c>
      <c r="L130" s="95">
        <v>0</v>
      </c>
      <c r="M130" s="95">
        <v>-25</v>
      </c>
      <c r="N130" s="95">
        <v>-25</v>
      </c>
      <c r="P130" s="95">
        <v>457</v>
      </c>
      <c r="Q130" s="95">
        <v>1775</v>
      </c>
      <c r="R130" s="95">
        <v>796</v>
      </c>
      <c r="S130" s="96">
        <v>15.097456227287745</v>
      </c>
      <c r="T130" s="96">
        <v>58.638916418896599</v>
      </c>
      <c r="U130" s="96">
        <v>26.296663363065743</v>
      </c>
      <c r="V130" s="96">
        <v>44.7</v>
      </c>
      <c r="W130" s="97">
        <v>174.17943107221006</v>
      </c>
      <c r="X130" s="96"/>
      <c r="Y130" s="90" t="s">
        <v>150</v>
      </c>
    </row>
    <row r="131" spans="1:25" ht="12" customHeight="1">
      <c r="A131" s="88" t="s">
        <v>185</v>
      </c>
      <c r="B131" s="95">
        <v>886</v>
      </c>
      <c r="C131" s="95">
        <v>3189</v>
      </c>
      <c r="D131" s="95">
        <v>1</v>
      </c>
      <c r="E131" s="95">
        <v>6</v>
      </c>
      <c r="F131" s="95">
        <v>-5</v>
      </c>
      <c r="G131" s="95">
        <v>9</v>
      </c>
      <c r="H131" s="95">
        <v>8</v>
      </c>
      <c r="I131" s="95">
        <v>0</v>
      </c>
      <c r="J131" s="95">
        <v>17</v>
      </c>
      <c r="K131" s="95">
        <v>7</v>
      </c>
      <c r="L131" s="95">
        <v>0</v>
      </c>
      <c r="M131" s="95">
        <v>-7</v>
      </c>
      <c r="N131" s="95">
        <v>-12</v>
      </c>
      <c r="P131" s="95">
        <v>504</v>
      </c>
      <c r="Q131" s="95">
        <v>1792</v>
      </c>
      <c r="R131" s="95">
        <v>940</v>
      </c>
      <c r="S131" s="96">
        <v>15.804327375352775</v>
      </c>
      <c r="T131" s="96">
        <v>56.193164001254317</v>
      </c>
      <c r="U131" s="96">
        <v>29.476324866729382</v>
      </c>
      <c r="V131" s="96">
        <v>46.2</v>
      </c>
      <c r="W131" s="97">
        <v>186.50793650793651</v>
      </c>
      <c r="X131" s="96"/>
      <c r="Y131" s="90" t="s">
        <v>185</v>
      </c>
    </row>
    <row r="132" spans="1:25" ht="12" customHeight="1">
      <c r="A132" s="88" t="s">
        <v>149</v>
      </c>
      <c r="B132" s="95" t="s">
        <v>136</v>
      </c>
      <c r="C132" s="95">
        <v>1576</v>
      </c>
      <c r="D132" s="95">
        <v>1</v>
      </c>
      <c r="E132" s="95">
        <v>3</v>
      </c>
      <c r="F132" s="95">
        <v>-2</v>
      </c>
      <c r="G132" s="95">
        <v>4</v>
      </c>
      <c r="H132" s="95">
        <v>6</v>
      </c>
      <c r="I132" s="95">
        <v>0</v>
      </c>
      <c r="J132" s="95">
        <v>6</v>
      </c>
      <c r="K132" s="95">
        <v>3</v>
      </c>
      <c r="L132" s="95">
        <v>0</v>
      </c>
      <c r="M132" s="95">
        <v>1</v>
      </c>
      <c r="N132" s="95">
        <v>-1</v>
      </c>
      <c r="P132" s="95">
        <v>257</v>
      </c>
      <c r="Q132" s="95">
        <v>950</v>
      </c>
      <c r="R132" s="95">
        <v>384</v>
      </c>
      <c r="S132" s="96">
        <v>16.30710659898477</v>
      </c>
      <c r="T132" s="96">
        <v>60.279187817258887</v>
      </c>
      <c r="U132" s="96">
        <v>24.36548223350254</v>
      </c>
      <c r="V132" s="96">
        <v>44.5</v>
      </c>
      <c r="W132" s="97">
        <v>149.41634241245137</v>
      </c>
      <c r="X132" s="96"/>
      <c r="Y132" s="90" t="s">
        <v>149</v>
      </c>
    </row>
    <row r="133" spans="1:25" ht="12" customHeight="1">
      <c r="A133" s="88" t="s">
        <v>150</v>
      </c>
      <c r="B133" s="95" t="s">
        <v>136</v>
      </c>
      <c r="C133" s="95">
        <v>1613</v>
      </c>
      <c r="D133" s="95">
        <v>0</v>
      </c>
      <c r="E133" s="95">
        <v>3</v>
      </c>
      <c r="F133" s="95">
        <v>-3</v>
      </c>
      <c r="G133" s="95">
        <v>5</v>
      </c>
      <c r="H133" s="95">
        <v>2</v>
      </c>
      <c r="I133" s="95">
        <v>0</v>
      </c>
      <c r="J133" s="95">
        <v>11</v>
      </c>
      <c r="K133" s="95">
        <v>4</v>
      </c>
      <c r="L133" s="95">
        <v>0</v>
      </c>
      <c r="M133" s="95">
        <v>-8</v>
      </c>
      <c r="N133" s="95">
        <v>-11</v>
      </c>
      <c r="P133" s="95">
        <v>247</v>
      </c>
      <c r="Q133" s="95">
        <v>842</v>
      </c>
      <c r="R133" s="95">
        <v>556</v>
      </c>
      <c r="S133" s="96">
        <v>15.313081215127092</v>
      </c>
      <c r="T133" s="96">
        <v>52.200867947923122</v>
      </c>
      <c r="U133" s="96">
        <v>34.46993180409175</v>
      </c>
      <c r="V133" s="96">
        <v>47.9</v>
      </c>
      <c r="W133" s="97">
        <v>225.10121457489879</v>
      </c>
      <c r="X133" s="96"/>
      <c r="Y133" s="90" t="s">
        <v>150</v>
      </c>
    </row>
    <row r="134" spans="1:25" ht="12" customHeight="1">
      <c r="A134" s="88" t="s">
        <v>186</v>
      </c>
      <c r="B134" s="95">
        <v>1734</v>
      </c>
      <c r="C134" s="95">
        <v>6707</v>
      </c>
      <c r="D134" s="95">
        <v>4</v>
      </c>
      <c r="E134" s="95">
        <v>11</v>
      </c>
      <c r="F134" s="95">
        <v>-7</v>
      </c>
      <c r="G134" s="95">
        <v>10</v>
      </c>
      <c r="H134" s="95">
        <v>11</v>
      </c>
      <c r="I134" s="95">
        <v>0</v>
      </c>
      <c r="J134" s="95">
        <v>17</v>
      </c>
      <c r="K134" s="95">
        <v>21</v>
      </c>
      <c r="L134" s="95">
        <v>0</v>
      </c>
      <c r="M134" s="95">
        <v>-17</v>
      </c>
      <c r="N134" s="95">
        <v>-24</v>
      </c>
      <c r="P134" s="95">
        <v>1111</v>
      </c>
      <c r="Q134" s="95">
        <v>4054</v>
      </c>
      <c r="R134" s="95">
        <v>1545</v>
      </c>
      <c r="S134" s="96">
        <v>16.564783062472046</v>
      </c>
      <c r="T134" s="96">
        <v>60.444311912926793</v>
      </c>
      <c r="U134" s="96">
        <v>23.035634411808559</v>
      </c>
      <c r="V134" s="96">
        <v>42.5</v>
      </c>
      <c r="W134" s="97">
        <v>139.06390639063906</v>
      </c>
      <c r="X134" s="96"/>
      <c r="Y134" s="90" t="s">
        <v>186</v>
      </c>
    </row>
    <row r="135" spans="1:25" ht="12" customHeight="1">
      <c r="A135" s="88" t="s">
        <v>149</v>
      </c>
      <c r="B135" s="95" t="s">
        <v>136</v>
      </c>
      <c r="C135" s="95">
        <v>3300</v>
      </c>
      <c r="D135" s="95">
        <v>1</v>
      </c>
      <c r="E135" s="95">
        <v>8</v>
      </c>
      <c r="F135" s="95">
        <v>-7</v>
      </c>
      <c r="G135" s="95">
        <v>4</v>
      </c>
      <c r="H135" s="95">
        <v>6</v>
      </c>
      <c r="I135" s="95">
        <v>0</v>
      </c>
      <c r="J135" s="95">
        <v>6</v>
      </c>
      <c r="K135" s="95">
        <v>10</v>
      </c>
      <c r="L135" s="95">
        <v>0</v>
      </c>
      <c r="M135" s="95">
        <v>-6</v>
      </c>
      <c r="N135" s="95">
        <v>-13</v>
      </c>
      <c r="P135" s="95">
        <v>566</v>
      </c>
      <c r="Q135" s="95">
        <v>2095</v>
      </c>
      <c r="R135" s="95">
        <v>641</v>
      </c>
      <c r="S135" s="96">
        <v>17.151515151515152</v>
      </c>
      <c r="T135" s="96">
        <v>63.484848484848492</v>
      </c>
      <c r="U135" s="96">
        <v>19.424242424242426</v>
      </c>
      <c r="V135" s="96">
        <v>40.9</v>
      </c>
      <c r="W135" s="97">
        <v>113.25088339222616</v>
      </c>
      <c r="X135" s="96"/>
      <c r="Y135" s="90" t="s">
        <v>149</v>
      </c>
    </row>
    <row r="136" spans="1:25" ht="12" customHeight="1">
      <c r="A136" s="88" t="s">
        <v>150</v>
      </c>
      <c r="B136" s="95" t="s">
        <v>136</v>
      </c>
      <c r="C136" s="95">
        <v>3407</v>
      </c>
      <c r="D136" s="95">
        <v>3</v>
      </c>
      <c r="E136" s="95">
        <v>3</v>
      </c>
      <c r="F136" s="95">
        <v>0</v>
      </c>
      <c r="G136" s="95">
        <v>6</v>
      </c>
      <c r="H136" s="95">
        <v>5</v>
      </c>
      <c r="I136" s="95">
        <v>0</v>
      </c>
      <c r="J136" s="95">
        <v>11</v>
      </c>
      <c r="K136" s="95">
        <v>11</v>
      </c>
      <c r="L136" s="95">
        <v>0</v>
      </c>
      <c r="M136" s="95">
        <v>-11</v>
      </c>
      <c r="N136" s="95">
        <v>-11</v>
      </c>
      <c r="P136" s="95">
        <v>545</v>
      </c>
      <c r="Q136" s="95">
        <v>1959</v>
      </c>
      <c r="R136" s="95">
        <v>904</v>
      </c>
      <c r="S136" s="96">
        <v>15.996477839741708</v>
      </c>
      <c r="T136" s="96">
        <v>57.499266216612853</v>
      </c>
      <c r="U136" s="96">
        <v>26.5336072791312</v>
      </c>
      <c r="V136" s="96">
        <v>44.1</v>
      </c>
      <c r="W136" s="97">
        <v>165.87155963302754</v>
      </c>
      <c r="X136" s="96"/>
      <c r="Y136" s="90" t="s">
        <v>150</v>
      </c>
    </row>
    <row r="137" spans="1:25" ht="12" customHeight="1">
      <c r="A137" s="88" t="s">
        <v>187</v>
      </c>
      <c r="B137" s="95">
        <v>6251</v>
      </c>
      <c r="C137" s="95">
        <v>23683</v>
      </c>
      <c r="D137" s="95">
        <v>16</v>
      </c>
      <c r="E137" s="95">
        <v>29</v>
      </c>
      <c r="F137" s="95">
        <v>-13</v>
      </c>
      <c r="G137" s="95">
        <v>81</v>
      </c>
      <c r="H137" s="95">
        <v>27</v>
      </c>
      <c r="I137" s="95">
        <v>0</v>
      </c>
      <c r="J137" s="95">
        <v>99</v>
      </c>
      <c r="K137" s="95">
        <v>68</v>
      </c>
      <c r="L137" s="95">
        <v>0</v>
      </c>
      <c r="M137" s="95">
        <v>-59</v>
      </c>
      <c r="N137" s="95">
        <v>-72</v>
      </c>
      <c r="P137" s="95">
        <v>3978</v>
      </c>
      <c r="Q137" s="95">
        <v>14270</v>
      </c>
      <c r="R137" s="95">
        <v>5481</v>
      </c>
      <c r="S137" s="96">
        <v>16.796858506101422</v>
      </c>
      <c r="T137" s="96">
        <v>60.254190769750451</v>
      </c>
      <c r="U137" s="96">
        <v>23.143182873791325</v>
      </c>
      <c r="V137" s="96">
        <v>42.5</v>
      </c>
      <c r="W137" s="97">
        <v>137.78280542986425</v>
      </c>
      <c r="X137" s="96"/>
      <c r="Y137" s="90" t="s">
        <v>187</v>
      </c>
    </row>
    <row r="138" spans="1:25" ht="12" customHeight="1">
      <c r="A138" s="88" t="s">
        <v>149</v>
      </c>
      <c r="B138" s="95" t="s">
        <v>136</v>
      </c>
      <c r="C138" s="95">
        <v>11463</v>
      </c>
      <c r="D138" s="95">
        <v>5</v>
      </c>
      <c r="E138" s="95">
        <v>17</v>
      </c>
      <c r="F138" s="95">
        <v>-12</v>
      </c>
      <c r="G138" s="95">
        <v>38</v>
      </c>
      <c r="H138" s="95">
        <v>12</v>
      </c>
      <c r="I138" s="95">
        <v>0</v>
      </c>
      <c r="J138" s="95">
        <v>45</v>
      </c>
      <c r="K138" s="95">
        <v>35</v>
      </c>
      <c r="L138" s="95">
        <v>0</v>
      </c>
      <c r="M138" s="95">
        <v>-30</v>
      </c>
      <c r="N138" s="95">
        <v>-42</v>
      </c>
      <c r="P138" s="95">
        <v>1990</v>
      </c>
      <c r="Q138" s="95">
        <v>7228</v>
      </c>
      <c r="R138" s="95">
        <v>2258</v>
      </c>
      <c r="S138" s="96">
        <v>17.360202390299222</v>
      </c>
      <c r="T138" s="96">
        <v>63.055046671900897</v>
      </c>
      <c r="U138" s="96">
        <v>19.698159295123439</v>
      </c>
      <c r="V138" s="96">
        <v>40.9</v>
      </c>
      <c r="W138" s="97">
        <v>113.46733668341709</v>
      </c>
      <c r="X138" s="96"/>
      <c r="Y138" s="90" t="s">
        <v>149</v>
      </c>
    </row>
    <row r="139" spans="1:25" ht="12" customHeight="1">
      <c r="A139" s="98" t="s">
        <v>150</v>
      </c>
      <c r="B139" s="99" t="s">
        <v>136</v>
      </c>
      <c r="C139" s="99">
        <v>12220</v>
      </c>
      <c r="D139" s="99">
        <v>11</v>
      </c>
      <c r="E139" s="99">
        <v>12</v>
      </c>
      <c r="F139" s="99">
        <v>-1</v>
      </c>
      <c r="G139" s="99">
        <v>43</v>
      </c>
      <c r="H139" s="99">
        <v>15</v>
      </c>
      <c r="I139" s="99">
        <v>0</v>
      </c>
      <c r="J139" s="99">
        <v>54</v>
      </c>
      <c r="K139" s="99">
        <v>33</v>
      </c>
      <c r="L139" s="99">
        <v>0</v>
      </c>
      <c r="M139" s="99">
        <v>-29</v>
      </c>
      <c r="N139" s="99">
        <v>-30</v>
      </c>
      <c r="P139" s="99">
        <v>1988</v>
      </c>
      <c r="Q139" s="99">
        <v>7042</v>
      </c>
      <c r="R139" s="99">
        <v>3223</v>
      </c>
      <c r="S139" s="100">
        <v>16.268412438625205</v>
      </c>
      <c r="T139" s="100">
        <v>57.626841243862529</v>
      </c>
      <c r="U139" s="100">
        <v>26.374795417348608</v>
      </c>
      <c r="V139" s="100">
        <v>44</v>
      </c>
      <c r="W139" s="101">
        <v>162.12273641851107</v>
      </c>
      <c r="X139" s="100"/>
      <c r="Y139" s="102" t="s">
        <v>150</v>
      </c>
    </row>
    <row r="140" spans="1:25" ht="12" customHeight="1">
      <c r="A140" s="88" t="s">
        <v>188</v>
      </c>
      <c r="B140" s="95">
        <v>46130</v>
      </c>
      <c r="C140" s="95">
        <v>155423</v>
      </c>
      <c r="D140" s="95">
        <v>112</v>
      </c>
      <c r="E140" s="95">
        <v>139</v>
      </c>
      <c r="F140" s="95">
        <v>-27</v>
      </c>
      <c r="G140" s="95">
        <v>664</v>
      </c>
      <c r="H140" s="95">
        <v>464</v>
      </c>
      <c r="I140" s="95">
        <v>4</v>
      </c>
      <c r="J140" s="95">
        <v>730</v>
      </c>
      <c r="K140" s="95">
        <v>750</v>
      </c>
      <c r="L140" s="95">
        <v>3</v>
      </c>
      <c r="M140" s="95">
        <v>-351</v>
      </c>
      <c r="N140" s="95">
        <v>-378</v>
      </c>
      <c r="P140" s="95">
        <v>26859</v>
      </c>
      <c r="Q140" s="95">
        <v>98402</v>
      </c>
      <c r="R140" s="95">
        <v>30547</v>
      </c>
      <c r="S140" s="96">
        <v>17.281226073361086</v>
      </c>
      <c r="T140" s="96">
        <v>63.312379763612846</v>
      </c>
      <c r="U140" s="96">
        <v>19.654105248257981</v>
      </c>
      <c r="V140" s="96">
        <v>40.700000000000003</v>
      </c>
      <c r="W140" s="97">
        <v>113.7309654119662</v>
      </c>
      <c r="X140" s="96"/>
      <c r="Y140" s="90" t="s">
        <v>188</v>
      </c>
    </row>
    <row r="141" spans="1:25" ht="12" customHeight="1">
      <c r="A141" s="88" t="s">
        <v>141</v>
      </c>
      <c r="B141" s="95" t="s">
        <v>136</v>
      </c>
      <c r="C141" s="95">
        <v>76613</v>
      </c>
      <c r="D141" s="95">
        <v>67</v>
      </c>
      <c r="E141" s="95">
        <v>78</v>
      </c>
      <c r="F141" s="95">
        <v>-11</v>
      </c>
      <c r="G141" s="95">
        <v>319</v>
      </c>
      <c r="H141" s="95">
        <v>249</v>
      </c>
      <c r="I141" s="95">
        <v>1</v>
      </c>
      <c r="J141" s="95">
        <v>350</v>
      </c>
      <c r="K141" s="95">
        <v>365</v>
      </c>
      <c r="L141" s="95">
        <v>2</v>
      </c>
      <c r="M141" s="95">
        <v>-148</v>
      </c>
      <c r="N141" s="95">
        <v>-159</v>
      </c>
      <c r="P141" s="95">
        <v>13761</v>
      </c>
      <c r="Q141" s="95">
        <v>50632</v>
      </c>
      <c r="R141" s="95">
        <v>12429</v>
      </c>
      <c r="S141" s="96">
        <v>17.961703627321736</v>
      </c>
      <c r="T141" s="96">
        <v>66.088000730946447</v>
      </c>
      <c r="U141" s="96">
        <v>16.223095297142784</v>
      </c>
      <c r="V141" s="96">
        <v>39.1</v>
      </c>
      <c r="W141" s="97">
        <v>90.320470896010463</v>
      </c>
      <c r="X141" s="96"/>
      <c r="Y141" s="90" t="s">
        <v>141</v>
      </c>
    </row>
    <row r="142" spans="1:25" ht="12" customHeight="1">
      <c r="A142" s="98" t="s">
        <v>142</v>
      </c>
      <c r="B142" s="99" t="s">
        <v>136</v>
      </c>
      <c r="C142" s="99">
        <v>78810</v>
      </c>
      <c r="D142" s="99">
        <v>45</v>
      </c>
      <c r="E142" s="99">
        <v>61</v>
      </c>
      <c r="F142" s="99">
        <v>-16</v>
      </c>
      <c r="G142" s="99">
        <v>345</v>
      </c>
      <c r="H142" s="99">
        <v>215</v>
      </c>
      <c r="I142" s="99">
        <v>3</v>
      </c>
      <c r="J142" s="99">
        <v>380</v>
      </c>
      <c r="K142" s="99">
        <v>385</v>
      </c>
      <c r="L142" s="99">
        <v>1</v>
      </c>
      <c r="M142" s="99">
        <v>-203</v>
      </c>
      <c r="N142" s="99">
        <v>-219</v>
      </c>
      <c r="P142" s="99">
        <v>13098</v>
      </c>
      <c r="Q142" s="99">
        <v>47770</v>
      </c>
      <c r="R142" s="99">
        <v>18118</v>
      </c>
      <c r="S142" s="100">
        <v>16.619718309859156</v>
      </c>
      <c r="T142" s="100">
        <v>60.614135262022586</v>
      </c>
      <c r="U142" s="100">
        <v>22.989468341581016</v>
      </c>
      <c r="V142" s="100">
        <v>42.2</v>
      </c>
      <c r="W142" s="101">
        <v>138.32646205527561</v>
      </c>
      <c r="X142" s="100"/>
      <c r="Y142" s="102" t="s">
        <v>142</v>
      </c>
    </row>
    <row r="143" spans="1:25" ht="12" customHeight="1">
      <c r="A143" s="88" t="s">
        <v>189</v>
      </c>
      <c r="B143" s="95">
        <v>16478</v>
      </c>
      <c r="C143" s="95">
        <v>47336</v>
      </c>
      <c r="D143" s="95">
        <v>42</v>
      </c>
      <c r="E143" s="95">
        <v>38</v>
      </c>
      <c r="F143" s="95">
        <v>4</v>
      </c>
      <c r="G143" s="95">
        <v>215</v>
      </c>
      <c r="H143" s="95">
        <v>180</v>
      </c>
      <c r="I143" s="95">
        <v>0</v>
      </c>
      <c r="J143" s="95">
        <v>260</v>
      </c>
      <c r="K143" s="95">
        <v>348</v>
      </c>
      <c r="L143" s="95">
        <v>-1</v>
      </c>
      <c r="M143" s="95">
        <v>-212</v>
      </c>
      <c r="N143" s="95">
        <v>-208</v>
      </c>
      <c r="P143" s="95">
        <v>8251</v>
      </c>
      <c r="Q143" s="95">
        <v>30932</v>
      </c>
      <c r="R143" s="95">
        <v>8238</v>
      </c>
      <c r="S143" s="96">
        <v>17.430708129119484</v>
      </c>
      <c r="T143" s="96">
        <v>65.345614331586958</v>
      </c>
      <c r="U143" s="96">
        <v>17.403244887611965</v>
      </c>
      <c r="V143" s="96">
        <v>39.700000000000003</v>
      </c>
      <c r="W143" s="97">
        <v>99.842443340201186</v>
      </c>
      <c r="X143" s="96"/>
      <c r="Y143" s="90" t="s">
        <v>189</v>
      </c>
    </row>
    <row r="144" spans="1:25" ht="12" customHeight="1">
      <c r="A144" s="88" t="s">
        <v>144</v>
      </c>
      <c r="B144" s="95" t="s">
        <v>136</v>
      </c>
      <c r="C144" s="95">
        <v>23106</v>
      </c>
      <c r="D144" s="95">
        <v>25</v>
      </c>
      <c r="E144" s="95">
        <v>22</v>
      </c>
      <c r="F144" s="95">
        <v>3</v>
      </c>
      <c r="G144" s="95">
        <v>102</v>
      </c>
      <c r="H144" s="95">
        <v>96</v>
      </c>
      <c r="I144" s="95">
        <v>0</v>
      </c>
      <c r="J144" s="95">
        <v>119</v>
      </c>
      <c r="K144" s="95">
        <v>173</v>
      </c>
      <c r="L144" s="95">
        <v>-1</v>
      </c>
      <c r="M144" s="95">
        <v>-93</v>
      </c>
      <c r="N144" s="95">
        <v>-90</v>
      </c>
      <c r="P144" s="95">
        <v>4151</v>
      </c>
      <c r="Q144" s="95">
        <v>15610</v>
      </c>
      <c r="R144" s="95">
        <v>3387</v>
      </c>
      <c r="S144" s="96">
        <v>17.965030727949451</v>
      </c>
      <c r="T144" s="96">
        <v>67.558209988747507</v>
      </c>
      <c r="U144" s="96">
        <v>14.658530251882629</v>
      </c>
      <c r="V144" s="96">
        <v>38.4</v>
      </c>
      <c r="W144" s="97">
        <v>81.594796434594073</v>
      </c>
      <c r="X144" s="96"/>
      <c r="Y144" s="90" t="s">
        <v>144</v>
      </c>
    </row>
    <row r="145" spans="1:25" ht="12" customHeight="1">
      <c r="A145" s="88" t="s">
        <v>145</v>
      </c>
      <c r="B145" s="99" t="s">
        <v>136</v>
      </c>
      <c r="C145" s="99">
        <v>24230</v>
      </c>
      <c r="D145" s="99">
        <v>17</v>
      </c>
      <c r="E145" s="99">
        <v>16</v>
      </c>
      <c r="F145" s="99">
        <v>1</v>
      </c>
      <c r="G145" s="99">
        <v>113</v>
      </c>
      <c r="H145" s="99">
        <v>84</v>
      </c>
      <c r="I145" s="99">
        <v>0</v>
      </c>
      <c r="J145" s="99">
        <v>141</v>
      </c>
      <c r="K145" s="99">
        <v>175</v>
      </c>
      <c r="L145" s="99">
        <v>0</v>
      </c>
      <c r="M145" s="99">
        <v>-119</v>
      </c>
      <c r="N145" s="99">
        <v>-118</v>
      </c>
      <c r="P145" s="99">
        <v>4100</v>
      </c>
      <c r="Q145" s="99">
        <v>15322</v>
      </c>
      <c r="R145" s="99">
        <v>4851</v>
      </c>
      <c r="S145" s="100">
        <v>16.921172100701611</v>
      </c>
      <c r="T145" s="100">
        <v>63.23565827486587</v>
      </c>
      <c r="U145" s="100">
        <v>20.020635575732562</v>
      </c>
      <c r="V145" s="100">
        <v>41</v>
      </c>
      <c r="W145" s="101">
        <v>118.3170731707317</v>
      </c>
      <c r="X145" s="96"/>
      <c r="Y145" s="90" t="s">
        <v>145</v>
      </c>
    </row>
    <row r="146" spans="1:25" ht="12" customHeight="1">
      <c r="A146" s="88" t="s">
        <v>190</v>
      </c>
      <c r="B146" s="95">
        <v>18479</v>
      </c>
      <c r="C146" s="95">
        <v>68179</v>
      </c>
      <c r="D146" s="95">
        <v>42</v>
      </c>
      <c r="E146" s="95">
        <v>64</v>
      </c>
      <c r="F146" s="95">
        <v>-22</v>
      </c>
      <c r="G146" s="95">
        <v>286</v>
      </c>
      <c r="H146" s="95">
        <v>160</v>
      </c>
      <c r="I146" s="95">
        <v>1</v>
      </c>
      <c r="J146" s="95">
        <v>294</v>
      </c>
      <c r="K146" s="95">
        <v>223</v>
      </c>
      <c r="L146" s="95">
        <v>4</v>
      </c>
      <c r="M146" s="95">
        <v>-74</v>
      </c>
      <c r="N146" s="95">
        <v>-96</v>
      </c>
      <c r="P146" s="95">
        <v>11860</v>
      </c>
      <c r="Q146" s="95">
        <v>43708</v>
      </c>
      <c r="R146" s="95">
        <v>12799</v>
      </c>
      <c r="S146" s="96">
        <v>17.39538567594127</v>
      </c>
      <c r="T146" s="96">
        <v>64.10771645228003</v>
      </c>
      <c r="U146" s="96">
        <v>18.772642602560907</v>
      </c>
      <c r="V146" s="96">
        <v>40.200000000000003</v>
      </c>
      <c r="W146" s="97">
        <v>107.91736930860034</v>
      </c>
      <c r="X146" s="96"/>
      <c r="Y146" s="90" t="s">
        <v>190</v>
      </c>
    </row>
    <row r="147" spans="1:25" ht="12" customHeight="1">
      <c r="A147" s="88" t="s">
        <v>144</v>
      </c>
      <c r="B147" s="95" t="s">
        <v>136</v>
      </c>
      <c r="C147" s="95">
        <v>33935</v>
      </c>
      <c r="D147" s="95">
        <v>21</v>
      </c>
      <c r="E147" s="95">
        <v>36</v>
      </c>
      <c r="F147" s="95">
        <v>-15</v>
      </c>
      <c r="G147" s="95">
        <v>141</v>
      </c>
      <c r="H147" s="95">
        <v>91</v>
      </c>
      <c r="I147" s="95">
        <v>1</v>
      </c>
      <c r="J147" s="95">
        <v>145</v>
      </c>
      <c r="K147" s="95">
        <v>107</v>
      </c>
      <c r="L147" s="95">
        <v>3</v>
      </c>
      <c r="M147" s="95">
        <v>-22</v>
      </c>
      <c r="N147" s="95">
        <v>-37</v>
      </c>
      <c r="P147" s="95">
        <v>6116</v>
      </c>
      <c r="Q147" s="95">
        <v>22735</v>
      </c>
      <c r="R147" s="95">
        <v>5199</v>
      </c>
      <c r="S147" s="96">
        <v>18.022690437601298</v>
      </c>
      <c r="T147" s="96">
        <v>66.995727125386779</v>
      </c>
      <c r="U147" s="96">
        <v>15.320465595992339</v>
      </c>
      <c r="V147" s="96">
        <v>38.700000000000003</v>
      </c>
      <c r="W147" s="97">
        <v>85.006540222367562</v>
      </c>
      <c r="X147" s="96"/>
      <c r="Y147" s="90" t="s">
        <v>144</v>
      </c>
    </row>
    <row r="148" spans="1:25" ht="12" customHeight="1">
      <c r="A148" s="88" t="s">
        <v>145</v>
      </c>
      <c r="B148" s="99" t="s">
        <v>136</v>
      </c>
      <c r="C148" s="99">
        <v>34244</v>
      </c>
      <c r="D148" s="99">
        <v>21</v>
      </c>
      <c r="E148" s="99">
        <v>28</v>
      </c>
      <c r="F148" s="99">
        <v>-7</v>
      </c>
      <c r="G148" s="99">
        <v>145</v>
      </c>
      <c r="H148" s="99">
        <v>69</v>
      </c>
      <c r="I148" s="99">
        <v>0</v>
      </c>
      <c r="J148" s="99">
        <v>149</v>
      </c>
      <c r="K148" s="99">
        <v>116</v>
      </c>
      <c r="L148" s="99">
        <v>1</v>
      </c>
      <c r="M148" s="99">
        <v>-52</v>
      </c>
      <c r="N148" s="99">
        <v>-59</v>
      </c>
      <c r="P148" s="99">
        <v>5744</v>
      </c>
      <c r="Q148" s="99">
        <v>20973</v>
      </c>
      <c r="R148" s="99">
        <v>7600</v>
      </c>
      <c r="S148" s="100">
        <v>16.773741385352178</v>
      </c>
      <c r="T148" s="100">
        <v>61.245765681579257</v>
      </c>
      <c r="U148" s="100">
        <v>22.193668963906084</v>
      </c>
      <c r="V148" s="100">
        <v>41.7</v>
      </c>
      <c r="W148" s="101">
        <v>132.31197771587745</v>
      </c>
      <c r="X148" s="96"/>
      <c r="Y148" s="90" t="s">
        <v>145</v>
      </c>
    </row>
    <row r="149" spans="1:25" ht="12" customHeight="1">
      <c r="A149" s="88" t="s">
        <v>191</v>
      </c>
      <c r="B149" s="95">
        <v>5361</v>
      </c>
      <c r="C149" s="95">
        <v>18646</v>
      </c>
      <c r="D149" s="95">
        <v>15</v>
      </c>
      <c r="E149" s="95">
        <v>22</v>
      </c>
      <c r="F149" s="95">
        <v>-7</v>
      </c>
      <c r="G149" s="95">
        <v>108</v>
      </c>
      <c r="H149" s="95">
        <v>63</v>
      </c>
      <c r="I149" s="95">
        <v>0</v>
      </c>
      <c r="J149" s="95">
        <v>101</v>
      </c>
      <c r="K149" s="95">
        <v>91</v>
      </c>
      <c r="L149" s="95">
        <v>0</v>
      </c>
      <c r="M149" s="95">
        <v>-21</v>
      </c>
      <c r="N149" s="95">
        <v>-28</v>
      </c>
      <c r="P149" s="95">
        <v>3380</v>
      </c>
      <c r="Q149" s="95">
        <v>12465</v>
      </c>
      <c r="R149" s="95">
        <v>2881</v>
      </c>
      <c r="S149" s="96">
        <v>18.127212270728307</v>
      </c>
      <c r="T149" s="96">
        <v>66.850799099002472</v>
      </c>
      <c r="U149" s="96">
        <v>15.451035074546821</v>
      </c>
      <c r="V149" s="96">
        <v>38.5</v>
      </c>
      <c r="W149" s="97">
        <v>85.23668639053254</v>
      </c>
      <c r="X149" s="96"/>
      <c r="Y149" s="90" t="s">
        <v>191</v>
      </c>
    </row>
    <row r="150" spans="1:25" ht="12" customHeight="1">
      <c r="A150" s="88" t="s">
        <v>149</v>
      </c>
      <c r="B150" s="95" t="s">
        <v>136</v>
      </c>
      <c r="C150" s="95">
        <v>9420</v>
      </c>
      <c r="D150" s="95">
        <v>6</v>
      </c>
      <c r="E150" s="95">
        <v>10</v>
      </c>
      <c r="F150" s="95">
        <v>-4</v>
      </c>
      <c r="G150" s="95">
        <v>57</v>
      </c>
      <c r="H150" s="95">
        <v>30</v>
      </c>
      <c r="I150" s="95">
        <v>0</v>
      </c>
      <c r="J150" s="95">
        <v>54</v>
      </c>
      <c r="K150" s="95">
        <v>52</v>
      </c>
      <c r="L150" s="95">
        <v>0</v>
      </c>
      <c r="M150" s="95">
        <v>-19</v>
      </c>
      <c r="N150" s="95">
        <v>-23</v>
      </c>
      <c r="P150" s="95">
        <v>1692</v>
      </c>
      <c r="Q150" s="95">
        <v>6625</v>
      </c>
      <c r="R150" s="95">
        <v>1163</v>
      </c>
      <c r="S150" s="96">
        <v>17.961783439490446</v>
      </c>
      <c r="T150" s="96">
        <v>70.329087048832278</v>
      </c>
      <c r="U150" s="96">
        <v>12.346072186836517</v>
      </c>
      <c r="V150" s="96">
        <v>37.299999999999997</v>
      </c>
      <c r="W150" s="97">
        <v>68.73522458628841</v>
      </c>
      <c r="X150" s="96"/>
      <c r="Y150" s="90" t="s">
        <v>149</v>
      </c>
    </row>
    <row r="151" spans="1:25" ht="12" customHeight="1">
      <c r="A151" s="88" t="s">
        <v>150</v>
      </c>
      <c r="B151" s="95" t="s">
        <v>136</v>
      </c>
      <c r="C151" s="95">
        <v>9226</v>
      </c>
      <c r="D151" s="95">
        <v>9</v>
      </c>
      <c r="E151" s="95">
        <v>12</v>
      </c>
      <c r="F151" s="95">
        <v>-3</v>
      </c>
      <c r="G151" s="95">
        <v>51</v>
      </c>
      <c r="H151" s="95">
        <v>33</v>
      </c>
      <c r="I151" s="95">
        <v>0</v>
      </c>
      <c r="J151" s="95">
        <v>47</v>
      </c>
      <c r="K151" s="95">
        <v>39</v>
      </c>
      <c r="L151" s="95">
        <v>0</v>
      </c>
      <c r="M151" s="95">
        <v>-2</v>
      </c>
      <c r="N151" s="95">
        <v>-5</v>
      </c>
      <c r="P151" s="95">
        <v>1688</v>
      </c>
      <c r="Q151" s="95">
        <v>5840</v>
      </c>
      <c r="R151" s="95">
        <v>1718</v>
      </c>
      <c r="S151" s="96">
        <v>18.296119661825276</v>
      </c>
      <c r="T151" s="96">
        <v>63.299371341859953</v>
      </c>
      <c r="U151" s="96">
        <v>18.621287665293735</v>
      </c>
      <c r="V151" s="96">
        <v>39.700000000000003</v>
      </c>
      <c r="W151" s="97">
        <v>101.77725118483411</v>
      </c>
      <c r="X151" s="96"/>
      <c r="Y151" s="90" t="s">
        <v>150</v>
      </c>
    </row>
    <row r="152" spans="1:25" ht="12" customHeight="1">
      <c r="A152" s="88" t="s">
        <v>192</v>
      </c>
      <c r="B152" s="95">
        <v>1811</v>
      </c>
      <c r="C152" s="95">
        <v>7428</v>
      </c>
      <c r="D152" s="95">
        <v>6</v>
      </c>
      <c r="E152" s="95">
        <v>3</v>
      </c>
      <c r="F152" s="95">
        <v>3</v>
      </c>
      <c r="G152" s="95">
        <v>17</v>
      </c>
      <c r="H152" s="95">
        <v>15</v>
      </c>
      <c r="I152" s="95">
        <v>1</v>
      </c>
      <c r="J152" s="95">
        <v>33</v>
      </c>
      <c r="K152" s="95">
        <v>20</v>
      </c>
      <c r="L152" s="95">
        <v>4</v>
      </c>
      <c r="M152" s="95">
        <v>-24</v>
      </c>
      <c r="N152" s="95">
        <v>-21</v>
      </c>
      <c r="P152" s="95">
        <v>1269</v>
      </c>
      <c r="Q152" s="95">
        <v>4552</v>
      </c>
      <c r="R152" s="95">
        <v>1612</v>
      </c>
      <c r="S152" s="96">
        <v>17.084006462035543</v>
      </c>
      <c r="T152" s="96">
        <v>61.28163704900377</v>
      </c>
      <c r="U152" s="96">
        <v>21.701669359181473</v>
      </c>
      <c r="V152" s="96">
        <v>41.3</v>
      </c>
      <c r="W152" s="97">
        <v>127.02915681639087</v>
      </c>
      <c r="X152" s="96"/>
      <c r="Y152" s="90" t="s">
        <v>192</v>
      </c>
    </row>
    <row r="153" spans="1:25" ht="12" customHeight="1">
      <c r="A153" s="88" t="s">
        <v>149</v>
      </c>
      <c r="B153" s="95" t="s">
        <v>136</v>
      </c>
      <c r="C153" s="95">
        <v>3621</v>
      </c>
      <c r="D153" s="95">
        <v>4</v>
      </c>
      <c r="E153" s="95">
        <v>2</v>
      </c>
      <c r="F153" s="95">
        <v>2</v>
      </c>
      <c r="G153" s="95">
        <v>5</v>
      </c>
      <c r="H153" s="95">
        <v>10</v>
      </c>
      <c r="I153" s="95">
        <v>1</v>
      </c>
      <c r="J153" s="95">
        <v>12</v>
      </c>
      <c r="K153" s="95">
        <v>8</v>
      </c>
      <c r="L153" s="95">
        <v>3</v>
      </c>
      <c r="M153" s="95">
        <v>-7</v>
      </c>
      <c r="N153" s="95">
        <v>-5</v>
      </c>
      <c r="P153" s="95">
        <v>658</v>
      </c>
      <c r="Q153" s="95">
        <v>2320</v>
      </c>
      <c r="R153" s="95">
        <v>646</v>
      </c>
      <c r="S153" s="96">
        <v>18.171775752554542</v>
      </c>
      <c r="T153" s="96">
        <v>64.070698702016017</v>
      </c>
      <c r="U153" s="96">
        <v>17.84037558685446</v>
      </c>
      <c r="V153" s="96">
        <v>39.6</v>
      </c>
      <c r="W153" s="97">
        <v>98.176291793313069</v>
      </c>
      <c r="X153" s="96"/>
      <c r="Y153" s="90" t="s">
        <v>149</v>
      </c>
    </row>
    <row r="154" spans="1:25" ht="12" customHeight="1">
      <c r="A154" s="88" t="s">
        <v>150</v>
      </c>
      <c r="B154" s="95" t="s">
        <v>136</v>
      </c>
      <c r="C154" s="95">
        <v>3807</v>
      </c>
      <c r="D154" s="95">
        <v>2</v>
      </c>
      <c r="E154" s="95">
        <v>1</v>
      </c>
      <c r="F154" s="95">
        <v>1</v>
      </c>
      <c r="G154" s="95">
        <v>12</v>
      </c>
      <c r="H154" s="95">
        <v>5</v>
      </c>
      <c r="I154" s="95">
        <v>0</v>
      </c>
      <c r="J154" s="95">
        <v>21</v>
      </c>
      <c r="K154" s="95">
        <v>12</v>
      </c>
      <c r="L154" s="95">
        <v>1</v>
      </c>
      <c r="M154" s="95">
        <v>-17</v>
      </c>
      <c r="N154" s="95">
        <v>-16</v>
      </c>
      <c r="P154" s="95">
        <v>611</v>
      </c>
      <c r="Q154" s="95">
        <v>2232</v>
      </c>
      <c r="R154" s="95">
        <v>966</v>
      </c>
      <c r="S154" s="96">
        <v>16.049382716049383</v>
      </c>
      <c r="T154" s="96">
        <v>58.628841607565008</v>
      </c>
      <c r="U154" s="96">
        <v>25.374310480693456</v>
      </c>
      <c r="V154" s="96">
        <v>43</v>
      </c>
      <c r="W154" s="97">
        <v>158.10147299509001</v>
      </c>
      <c r="X154" s="96"/>
      <c r="Y154" s="90" t="s">
        <v>150</v>
      </c>
    </row>
    <row r="155" spans="1:25" ht="12" customHeight="1">
      <c r="A155" s="88" t="s">
        <v>193</v>
      </c>
      <c r="B155" s="95">
        <v>1447</v>
      </c>
      <c r="C155" s="95">
        <v>6011</v>
      </c>
      <c r="D155" s="95">
        <v>3</v>
      </c>
      <c r="E155" s="95">
        <v>6</v>
      </c>
      <c r="F155" s="95">
        <v>-3</v>
      </c>
      <c r="G155" s="95">
        <v>14</v>
      </c>
      <c r="H155" s="95">
        <v>11</v>
      </c>
      <c r="I155" s="95">
        <v>0</v>
      </c>
      <c r="J155" s="95">
        <v>29</v>
      </c>
      <c r="K155" s="95">
        <v>13</v>
      </c>
      <c r="L155" s="95">
        <v>0</v>
      </c>
      <c r="M155" s="95">
        <v>-17</v>
      </c>
      <c r="N155" s="95">
        <v>-20</v>
      </c>
      <c r="P155" s="95">
        <v>1062</v>
      </c>
      <c r="Q155" s="95">
        <v>3691</v>
      </c>
      <c r="R155" s="95">
        <v>1276</v>
      </c>
      <c r="S155" s="96">
        <v>17.667609382798201</v>
      </c>
      <c r="T155" s="96">
        <v>61.404092497088669</v>
      </c>
      <c r="U155" s="96">
        <v>21.227749126601232</v>
      </c>
      <c r="V155" s="96">
        <v>41</v>
      </c>
      <c r="W155" s="97">
        <v>120.15065913370999</v>
      </c>
      <c r="X155" s="96"/>
      <c r="Y155" s="90" t="s">
        <v>193</v>
      </c>
    </row>
    <row r="156" spans="1:25" ht="12" customHeight="1">
      <c r="A156" s="88" t="s">
        <v>149</v>
      </c>
      <c r="B156" s="95" t="s">
        <v>136</v>
      </c>
      <c r="C156" s="95">
        <v>2956</v>
      </c>
      <c r="D156" s="95">
        <v>3</v>
      </c>
      <c r="E156" s="95">
        <v>4</v>
      </c>
      <c r="F156" s="95">
        <v>-1</v>
      </c>
      <c r="G156" s="95">
        <v>6</v>
      </c>
      <c r="H156" s="95">
        <v>9</v>
      </c>
      <c r="I156" s="95">
        <v>0</v>
      </c>
      <c r="J156" s="95">
        <v>9</v>
      </c>
      <c r="K156" s="95">
        <v>4</v>
      </c>
      <c r="L156" s="95">
        <v>0</v>
      </c>
      <c r="M156" s="95">
        <v>2</v>
      </c>
      <c r="N156" s="95">
        <v>1</v>
      </c>
      <c r="P156" s="95">
        <v>551</v>
      </c>
      <c r="Q156" s="95">
        <v>1885</v>
      </c>
      <c r="R156" s="95">
        <v>534</v>
      </c>
      <c r="S156" s="96">
        <v>18.640054127198919</v>
      </c>
      <c r="T156" s="96">
        <v>63.768606224627874</v>
      </c>
      <c r="U156" s="96">
        <v>18.064952638700948</v>
      </c>
      <c r="V156" s="96">
        <v>39.6</v>
      </c>
      <c r="W156" s="97">
        <v>96.914700544464608</v>
      </c>
      <c r="X156" s="96"/>
      <c r="Y156" s="90" t="s">
        <v>149</v>
      </c>
    </row>
    <row r="157" spans="1:25" ht="12" customHeight="1">
      <c r="A157" s="88" t="s">
        <v>150</v>
      </c>
      <c r="B157" s="95" t="s">
        <v>136</v>
      </c>
      <c r="C157" s="95">
        <v>3055</v>
      </c>
      <c r="D157" s="95">
        <v>0</v>
      </c>
      <c r="E157" s="95">
        <v>2</v>
      </c>
      <c r="F157" s="95">
        <v>-2</v>
      </c>
      <c r="G157" s="95">
        <v>8</v>
      </c>
      <c r="H157" s="95">
        <v>2</v>
      </c>
      <c r="I157" s="95">
        <v>0</v>
      </c>
      <c r="J157" s="95">
        <v>20</v>
      </c>
      <c r="K157" s="95">
        <v>9</v>
      </c>
      <c r="L157" s="95">
        <v>0</v>
      </c>
      <c r="M157" s="95">
        <v>-19</v>
      </c>
      <c r="N157" s="95">
        <v>-21</v>
      </c>
      <c r="P157" s="95">
        <v>511</v>
      </c>
      <c r="Q157" s="95">
        <v>1806</v>
      </c>
      <c r="R157" s="95">
        <v>742</v>
      </c>
      <c r="S157" s="96">
        <v>16.726677577741409</v>
      </c>
      <c r="T157" s="96">
        <v>59.116202945990182</v>
      </c>
      <c r="U157" s="96">
        <v>24.288052373158756</v>
      </c>
      <c r="V157" s="96">
        <v>42.4</v>
      </c>
      <c r="W157" s="97">
        <v>145.20547945205479</v>
      </c>
      <c r="X157" s="96"/>
      <c r="Y157" s="90" t="s">
        <v>150</v>
      </c>
    </row>
    <row r="158" spans="1:25" ht="12" customHeight="1">
      <c r="A158" s="88" t="s">
        <v>194</v>
      </c>
      <c r="B158" s="95">
        <v>1748</v>
      </c>
      <c r="C158" s="95">
        <v>6879</v>
      </c>
      <c r="D158" s="95">
        <v>1</v>
      </c>
      <c r="E158" s="95">
        <v>7</v>
      </c>
      <c r="F158" s="95">
        <v>-6</v>
      </c>
      <c r="G158" s="95">
        <v>27</v>
      </c>
      <c r="H158" s="95">
        <v>11</v>
      </c>
      <c r="I158" s="95">
        <v>0</v>
      </c>
      <c r="J158" s="95">
        <v>19</v>
      </c>
      <c r="K158" s="95">
        <v>26</v>
      </c>
      <c r="L158" s="95">
        <v>0</v>
      </c>
      <c r="M158" s="95">
        <v>-7</v>
      </c>
      <c r="N158" s="95">
        <v>-13</v>
      </c>
      <c r="P158" s="95">
        <v>1257</v>
      </c>
      <c r="Q158" s="95">
        <v>4279</v>
      </c>
      <c r="R158" s="95">
        <v>1378</v>
      </c>
      <c r="S158" s="96">
        <v>18.273004797208898</v>
      </c>
      <c r="T158" s="96">
        <v>62.203808693123996</v>
      </c>
      <c r="U158" s="96">
        <v>20.03198139264428</v>
      </c>
      <c r="V158" s="96">
        <v>40.299999999999997</v>
      </c>
      <c r="W158" s="97">
        <v>109.62609387430389</v>
      </c>
      <c r="X158" s="96"/>
      <c r="Y158" s="90" t="s">
        <v>194</v>
      </c>
    </row>
    <row r="159" spans="1:25" ht="12" customHeight="1">
      <c r="A159" s="88" t="s">
        <v>149</v>
      </c>
      <c r="B159" s="95" t="s">
        <v>136</v>
      </c>
      <c r="C159" s="95">
        <v>3395</v>
      </c>
      <c r="D159" s="95">
        <v>1</v>
      </c>
      <c r="E159" s="95">
        <v>4</v>
      </c>
      <c r="F159" s="95">
        <v>-3</v>
      </c>
      <c r="G159" s="95">
        <v>12</v>
      </c>
      <c r="H159" s="95">
        <v>7</v>
      </c>
      <c r="I159" s="95">
        <v>0</v>
      </c>
      <c r="J159" s="95">
        <v>9</v>
      </c>
      <c r="K159" s="95">
        <v>8</v>
      </c>
      <c r="L159" s="95">
        <v>0</v>
      </c>
      <c r="M159" s="95">
        <v>2</v>
      </c>
      <c r="N159" s="95">
        <v>-1</v>
      </c>
      <c r="P159" s="95">
        <v>630</v>
      </c>
      <c r="Q159" s="95">
        <v>2229</v>
      </c>
      <c r="R159" s="95">
        <v>554</v>
      </c>
      <c r="S159" s="96">
        <v>18.556701030927837</v>
      </c>
      <c r="T159" s="96">
        <v>65.655375552282763</v>
      </c>
      <c r="U159" s="96">
        <v>16.318114874815905</v>
      </c>
      <c r="V159" s="96">
        <v>38.799999999999997</v>
      </c>
      <c r="W159" s="97">
        <v>87.936507936507937</v>
      </c>
      <c r="X159" s="96"/>
      <c r="Y159" s="90" t="s">
        <v>149</v>
      </c>
    </row>
    <row r="160" spans="1:25" ht="12" customHeight="1">
      <c r="A160" s="88" t="s">
        <v>150</v>
      </c>
      <c r="B160" s="95" t="s">
        <v>136</v>
      </c>
      <c r="C160" s="95">
        <v>3484</v>
      </c>
      <c r="D160" s="95">
        <v>0</v>
      </c>
      <c r="E160" s="95">
        <v>3</v>
      </c>
      <c r="F160" s="95">
        <v>-3</v>
      </c>
      <c r="G160" s="95">
        <v>15</v>
      </c>
      <c r="H160" s="95">
        <v>4</v>
      </c>
      <c r="I160" s="95">
        <v>0</v>
      </c>
      <c r="J160" s="95">
        <v>10</v>
      </c>
      <c r="K160" s="95">
        <v>18</v>
      </c>
      <c r="L160" s="95">
        <v>0</v>
      </c>
      <c r="M160" s="95">
        <v>-9</v>
      </c>
      <c r="N160" s="95">
        <v>-12</v>
      </c>
      <c r="P160" s="95">
        <v>627</v>
      </c>
      <c r="Q160" s="95">
        <v>2050</v>
      </c>
      <c r="R160" s="95">
        <v>824</v>
      </c>
      <c r="S160" s="96">
        <v>17.996555683122846</v>
      </c>
      <c r="T160" s="96">
        <v>58.840413318025256</v>
      </c>
      <c r="U160" s="96">
        <v>23.650975889781861</v>
      </c>
      <c r="V160" s="96">
        <v>41.8</v>
      </c>
      <c r="W160" s="97">
        <v>131.41945773524722</v>
      </c>
      <c r="X160" s="96"/>
      <c r="Y160" s="90" t="s">
        <v>150</v>
      </c>
    </row>
    <row r="161" spans="1:25" ht="12" customHeight="1">
      <c r="A161" s="88" t="s">
        <v>195</v>
      </c>
      <c r="B161" s="95">
        <v>1309</v>
      </c>
      <c r="C161" s="95">
        <v>5317</v>
      </c>
      <c r="D161" s="95">
        <v>5</v>
      </c>
      <c r="E161" s="95">
        <v>3</v>
      </c>
      <c r="F161" s="95">
        <v>2</v>
      </c>
      <c r="G161" s="95">
        <v>21</v>
      </c>
      <c r="H161" s="95">
        <v>5</v>
      </c>
      <c r="I161" s="95">
        <v>0</v>
      </c>
      <c r="J161" s="95">
        <v>29</v>
      </c>
      <c r="K161" s="95">
        <v>13</v>
      </c>
      <c r="L161" s="95">
        <v>0</v>
      </c>
      <c r="M161" s="95">
        <v>-16</v>
      </c>
      <c r="N161" s="95">
        <v>-14</v>
      </c>
      <c r="P161" s="95">
        <v>1008</v>
      </c>
      <c r="Q161" s="95">
        <v>3313</v>
      </c>
      <c r="R161" s="95">
        <v>1001</v>
      </c>
      <c r="S161" s="96">
        <v>18.958059055858566</v>
      </c>
      <c r="T161" s="96">
        <v>62.309573067519274</v>
      </c>
      <c r="U161" s="96">
        <v>18.82640586797066</v>
      </c>
      <c r="V161" s="96">
        <v>39.4</v>
      </c>
      <c r="W161" s="97">
        <v>99.305555555555557</v>
      </c>
      <c r="X161" s="96"/>
      <c r="Y161" s="90" t="s">
        <v>195</v>
      </c>
    </row>
    <row r="162" spans="1:25" ht="12" customHeight="1">
      <c r="A162" s="88" t="s">
        <v>149</v>
      </c>
      <c r="B162" s="95" t="s">
        <v>136</v>
      </c>
      <c r="C162" s="95">
        <v>2617</v>
      </c>
      <c r="D162" s="95">
        <v>1</v>
      </c>
      <c r="E162" s="95">
        <v>2</v>
      </c>
      <c r="F162" s="95">
        <v>-1</v>
      </c>
      <c r="G162" s="95">
        <v>12</v>
      </c>
      <c r="H162" s="95">
        <v>4</v>
      </c>
      <c r="I162" s="95">
        <v>0</v>
      </c>
      <c r="J162" s="95">
        <v>12</v>
      </c>
      <c r="K162" s="95">
        <v>6</v>
      </c>
      <c r="L162" s="95">
        <v>0</v>
      </c>
      <c r="M162" s="95">
        <v>-2</v>
      </c>
      <c r="N162" s="95">
        <v>-3</v>
      </c>
      <c r="P162" s="95">
        <v>516</v>
      </c>
      <c r="Q162" s="95">
        <v>1685</v>
      </c>
      <c r="R162" s="95">
        <v>417</v>
      </c>
      <c r="S162" s="96">
        <v>19.717233473442874</v>
      </c>
      <c r="T162" s="96">
        <v>64.386702330913266</v>
      </c>
      <c r="U162" s="96">
        <v>15.934275888421856</v>
      </c>
      <c r="V162" s="96">
        <v>38.1</v>
      </c>
      <c r="W162" s="97">
        <v>80.813953488372093</v>
      </c>
      <c r="X162" s="96"/>
      <c r="Y162" s="90" t="s">
        <v>149</v>
      </c>
    </row>
    <row r="163" spans="1:25" ht="12" customHeight="1">
      <c r="A163" s="88" t="s">
        <v>150</v>
      </c>
      <c r="B163" s="95" t="s">
        <v>136</v>
      </c>
      <c r="C163" s="95">
        <v>2700</v>
      </c>
      <c r="D163" s="95">
        <v>4</v>
      </c>
      <c r="E163" s="95">
        <v>1</v>
      </c>
      <c r="F163" s="95">
        <v>3</v>
      </c>
      <c r="G163" s="95">
        <v>9</v>
      </c>
      <c r="H163" s="95">
        <v>1</v>
      </c>
      <c r="I163" s="95">
        <v>0</v>
      </c>
      <c r="J163" s="95">
        <v>17</v>
      </c>
      <c r="K163" s="95">
        <v>7</v>
      </c>
      <c r="L163" s="95">
        <v>0</v>
      </c>
      <c r="M163" s="95">
        <v>-14</v>
      </c>
      <c r="N163" s="95">
        <v>-11</v>
      </c>
      <c r="P163" s="95">
        <v>492</v>
      </c>
      <c r="Q163" s="95">
        <v>1628</v>
      </c>
      <c r="R163" s="95">
        <v>584</v>
      </c>
      <c r="S163" s="96">
        <v>18.222222222222221</v>
      </c>
      <c r="T163" s="96">
        <v>60.296296296296291</v>
      </c>
      <c r="U163" s="96">
        <v>21.62962962962963</v>
      </c>
      <c r="V163" s="96">
        <v>40.799999999999997</v>
      </c>
      <c r="W163" s="97">
        <v>118.69918699186992</v>
      </c>
      <c r="X163" s="96"/>
      <c r="Y163" s="90" t="s">
        <v>150</v>
      </c>
    </row>
    <row r="164" spans="1:25" ht="12" customHeight="1">
      <c r="A164" s="88" t="s">
        <v>196</v>
      </c>
      <c r="B164" s="95">
        <v>5608</v>
      </c>
      <c r="C164" s="95">
        <v>18897</v>
      </c>
      <c r="D164" s="95">
        <v>9</v>
      </c>
      <c r="E164" s="95">
        <v>16</v>
      </c>
      <c r="F164" s="95">
        <v>-7</v>
      </c>
      <c r="G164" s="95">
        <v>82</v>
      </c>
      <c r="H164" s="95">
        <v>50</v>
      </c>
      <c r="I164" s="95">
        <v>0</v>
      </c>
      <c r="J164" s="95">
        <v>66</v>
      </c>
      <c r="K164" s="95">
        <v>50</v>
      </c>
      <c r="L164" s="95">
        <v>0</v>
      </c>
      <c r="M164" s="95">
        <v>16</v>
      </c>
      <c r="N164" s="95">
        <v>9</v>
      </c>
      <c r="P164" s="95">
        <v>3001</v>
      </c>
      <c r="Q164" s="95">
        <v>12342</v>
      </c>
      <c r="R164" s="95">
        <v>3590</v>
      </c>
      <c r="S164" s="96">
        <v>15.880827644599671</v>
      </c>
      <c r="T164" s="96">
        <v>65.311954278456895</v>
      </c>
      <c r="U164" s="96">
        <v>18.99772450653543</v>
      </c>
      <c r="V164" s="96">
        <v>41.3</v>
      </c>
      <c r="W164" s="97">
        <v>119.62679106964345</v>
      </c>
      <c r="X164" s="96"/>
      <c r="Y164" s="90" t="s">
        <v>196</v>
      </c>
    </row>
    <row r="165" spans="1:25" ht="12" customHeight="1">
      <c r="A165" s="88" t="s">
        <v>149</v>
      </c>
      <c r="B165" s="95" t="s">
        <v>136</v>
      </c>
      <c r="C165" s="95">
        <v>9420</v>
      </c>
      <c r="D165" s="95">
        <v>4</v>
      </c>
      <c r="E165" s="95">
        <v>11</v>
      </c>
      <c r="F165" s="95">
        <v>-7</v>
      </c>
      <c r="G165" s="95">
        <v>41</v>
      </c>
      <c r="H165" s="95">
        <v>30</v>
      </c>
      <c r="I165" s="95">
        <v>0</v>
      </c>
      <c r="J165" s="95">
        <v>40</v>
      </c>
      <c r="K165" s="95">
        <v>26</v>
      </c>
      <c r="L165" s="95">
        <v>0</v>
      </c>
      <c r="M165" s="95">
        <v>5</v>
      </c>
      <c r="N165" s="95">
        <v>-2</v>
      </c>
      <c r="P165" s="95">
        <v>1594</v>
      </c>
      <c r="Q165" s="95">
        <v>6400</v>
      </c>
      <c r="R165" s="95">
        <v>1444</v>
      </c>
      <c r="S165" s="96">
        <v>16.92144373673036</v>
      </c>
      <c r="T165" s="96">
        <v>67.940552016985137</v>
      </c>
      <c r="U165" s="96">
        <v>15.329087048832271</v>
      </c>
      <c r="V165" s="96">
        <v>39.6</v>
      </c>
      <c r="W165" s="97">
        <v>90.589711417816815</v>
      </c>
      <c r="X165" s="96"/>
      <c r="Y165" s="90" t="s">
        <v>149</v>
      </c>
    </row>
    <row r="166" spans="1:25" ht="12" customHeight="1">
      <c r="A166" s="88" t="s">
        <v>150</v>
      </c>
      <c r="B166" s="95" t="s">
        <v>136</v>
      </c>
      <c r="C166" s="95">
        <v>9477</v>
      </c>
      <c r="D166" s="95">
        <v>5</v>
      </c>
      <c r="E166" s="95">
        <v>5</v>
      </c>
      <c r="F166" s="95">
        <v>0</v>
      </c>
      <c r="G166" s="95">
        <v>41</v>
      </c>
      <c r="H166" s="95">
        <v>20</v>
      </c>
      <c r="I166" s="95">
        <v>0</v>
      </c>
      <c r="J166" s="95">
        <v>26</v>
      </c>
      <c r="K166" s="95">
        <v>24</v>
      </c>
      <c r="L166" s="95">
        <v>0</v>
      </c>
      <c r="M166" s="95">
        <v>11</v>
      </c>
      <c r="N166" s="95">
        <v>11</v>
      </c>
      <c r="P166" s="95">
        <v>1407</v>
      </c>
      <c r="Q166" s="95">
        <v>5942</v>
      </c>
      <c r="R166" s="95">
        <v>2146</v>
      </c>
      <c r="S166" s="96">
        <v>14.846470402025957</v>
      </c>
      <c r="T166" s="96">
        <v>62.699166402870112</v>
      </c>
      <c r="U166" s="96">
        <v>22.644296718370793</v>
      </c>
      <c r="V166" s="96">
        <v>43</v>
      </c>
      <c r="W166" s="97">
        <v>152.52309879175553</v>
      </c>
      <c r="X166" s="96"/>
      <c r="Y166" s="90" t="s">
        <v>150</v>
      </c>
    </row>
    <row r="167" spans="1:25" ht="12" customHeight="1">
      <c r="A167" s="88" t="s">
        <v>197</v>
      </c>
      <c r="B167" s="95">
        <v>1195</v>
      </c>
      <c r="C167" s="95">
        <v>5001</v>
      </c>
      <c r="D167" s="95">
        <v>3</v>
      </c>
      <c r="E167" s="95">
        <v>7</v>
      </c>
      <c r="F167" s="95">
        <v>-4</v>
      </c>
      <c r="G167" s="95">
        <v>17</v>
      </c>
      <c r="H167" s="95">
        <v>5</v>
      </c>
      <c r="I167" s="95">
        <v>0</v>
      </c>
      <c r="J167" s="95">
        <v>17</v>
      </c>
      <c r="K167" s="95">
        <v>10</v>
      </c>
      <c r="L167" s="95">
        <v>0</v>
      </c>
      <c r="M167" s="95">
        <v>-5</v>
      </c>
      <c r="N167" s="95">
        <v>-9</v>
      </c>
      <c r="P167" s="95">
        <v>883</v>
      </c>
      <c r="Q167" s="95">
        <v>3066</v>
      </c>
      <c r="R167" s="95">
        <v>1061</v>
      </c>
      <c r="S167" s="96">
        <v>17.65646870625875</v>
      </c>
      <c r="T167" s="96">
        <v>61.307738452309536</v>
      </c>
      <c r="U167" s="96">
        <v>21.215756848630274</v>
      </c>
      <c r="V167" s="96">
        <v>40.700000000000003</v>
      </c>
      <c r="W167" s="97">
        <v>120.158550396376</v>
      </c>
      <c r="X167" s="96"/>
      <c r="Y167" s="90" t="s">
        <v>197</v>
      </c>
    </row>
    <row r="168" spans="1:25" ht="12" customHeight="1">
      <c r="A168" s="88" t="s">
        <v>149</v>
      </c>
      <c r="B168" s="95" t="s">
        <v>136</v>
      </c>
      <c r="C168" s="95">
        <v>2506</v>
      </c>
      <c r="D168" s="95">
        <v>2</v>
      </c>
      <c r="E168" s="95">
        <v>3</v>
      </c>
      <c r="F168" s="95">
        <v>-1</v>
      </c>
      <c r="G168" s="95">
        <v>8</v>
      </c>
      <c r="H168" s="95">
        <v>1</v>
      </c>
      <c r="I168" s="95">
        <v>0</v>
      </c>
      <c r="J168" s="95">
        <v>9</v>
      </c>
      <c r="K168" s="95">
        <v>3</v>
      </c>
      <c r="L168" s="95">
        <v>0</v>
      </c>
      <c r="M168" s="95">
        <v>-3</v>
      </c>
      <c r="N168" s="95">
        <v>-4</v>
      </c>
      <c r="P168" s="95">
        <v>475</v>
      </c>
      <c r="Q168" s="95">
        <v>1591</v>
      </c>
      <c r="R168" s="95">
        <v>441</v>
      </c>
      <c r="S168" s="96">
        <v>18.954509177972863</v>
      </c>
      <c r="T168" s="96">
        <v>63.487629688747006</v>
      </c>
      <c r="U168" s="96">
        <v>17.597765363128492</v>
      </c>
      <c r="V168" s="96">
        <v>39</v>
      </c>
      <c r="W168" s="97">
        <v>92.84210526315789</v>
      </c>
      <c r="X168" s="96"/>
      <c r="Y168" s="90" t="s">
        <v>149</v>
      </c>
    </row>
    <row r="169" spans="1:25" ht="12" customHeight="1">
      <c r="A169" s="88" t="s">
        <v>150</v>
      </c>
      <c r="B169" s="99" t="s">
        <v>136</v>
      </c>
      <c r="C169" s="99">
        <v>2495</v>
      </c>
      <c r="D169" s="99">
        <v>1</v>
      </c>
      <c r="E169" s="99">
        <v>4</v>
      </c>
      <c r="F169" s="99">
        <v>-3</v>
      </c>
      <c r="G169" s="99">
        <v>9</v>
      </c>
      <c r="H169" s="99">
        <v>4</v>
      </c>
      <c r="I169" s="99">
        <v>0</v>
      </c>
      <c r="J169" s="99">
        <v>8</v>
      </c>
      <c r="K169" s="99">
        <v>7</v>
      </c>
      <c r="L169" s="99">
        <v>0</v>
      </c>
      <c r="M169" s="99">
        <v>-2</v>
      </c>
      <c r="N169" s="99">
        <v>-5</v>
      </c>
      <c r="P169" s="99">
        <v>408</v>
      </c>
      <c r="Q169" s="99">
        <v>1475</v>
      </c>
      <c r="R169" s="99">
        <v>620</v>
      </c>
      <c r="S169" s="100">
        <v>16.352705410821645</v>
      </c>
      <c r="T169" s="100">
        <v>59.118236472945895</v>
      </c>
      <c r="U169" s="100">
        <v>24.849699398797593</v>
      </c>
      <c r="V169" s="100">
        <v>42.3</v>
      </c>
      <c r="W169" s="101">
        <v>151.96078431372547</v>
      </c>
      <c r="X169" s="96"/>
      <c r="Y169" s="90" t="s">
        <v>150</v>
      </c>
    </row>
    <row r="170" spans="1:25" ht="12" customHeight="1">
      <c r="A170" s="88" t="s">
        <v>198</v>
      </c>
      <c r="B170" s="95">
        <v>11173</v>
      </c>
      <c r="C170" s="95">
        <v>39908</v>
      </c>
      <c r="D170" s="95">
        <v>28</v>
      </c>
      <c r="E170" s="95">
        <v>37</v>
      </c>
      <c r="F170" s="95">
        <v>-9</v>
      </c>
      <c r="G170" s="95">
        <v>163</v>
      </c>
      <c r="H170" s="95">
        <v>124</v>
      </c>
      <c r="I170" s="95">
        <v>3</v>
      </c>
      <c r="J170" s="95">
        <v>176</v>
      </c>
      <c r="K170" s="95">
        <v>179</v>
      </c>
      <c r="L170" s="95">
        <v>0</v>
      </c>
      <c r="M170" s="95">
        <v>-65</v>
      </c>
      <c r="N170" s="95">
        <v>-74</v>
      </c>
      <c r="P170" s="95">
        <v>6748</v>
      </c>
      <c r="Q170" s="95">
        <v>23762</v>
      </c>
      <c r="R170" s="95">
        <v>9510</v>
      </c>
      <c r="S170" s="96">
        <v>16.908890448030469</v>
      </c>
      <c r="T170" s="96">
        <v>59.541946476896868</v>
      </c>
      <c r="U170" s="96">
        <v>23.82980855968728</v>
      </c>
      <c r="V170" s="96">
        <v>42.7</v>
      </c>
      <c r="W170" s="97">
        <v>140.93064611736813</v>
      </c>
      <c r="X170" s="96"/>
      <c r="Y170" s="90" t="s">
        <v>198</v>
      </c>
    </row>
    <row r="171" spans="1:25" ht="12" customHeight="1">
      <c r="A171" s="88" t="s">
        <v>144</v>
      </c>
      <c r="B171" s="95" t="s">
        <v>136</v>
      </c>
      <c r="C171" s="95">
        <v>19572</v>
      </c>
      <c r="D171" s="95">
        <v>21</v>
      </c>
      <c r="E171" s="95">
        <v>20</v>
      </c>
      <c r="F171" s="95">
        <v>1</v>
      </c>
      <c r="G171" s="95">
        <v>76</v>
      </c>
      <c r="H171" s="95">
        <v>62</v>
      </c>
      <c r="I171" s="95">
        <v>0</v>
      </c>
      <c r="J171" s="95">
        <v>86</v>
      </c>
      <c r="K171" s="95">
        <v>85</v>
      </c>
      <c r="L171" s="95">
        <v>0</v>
      </c>
      <c r="M171" s="95">
        <v>-33</v>
      </c>
      <c r="N171" s="95">
        <v>-32</v>
      </c>
      <c r="P171" s="95">
        <v>3494</v>
      </c>
      <c r="Q171" s="95">
        <v>12287</v>
      </c>
      <c r="R171" s="95">
        <v>3843</v>
      </c>
      <c r="S171" s="96">
        <v>17.852033517269568</v>
      </c>
      <c r="T171" s="96">
        <v>62.778459023094214</v>
      </c>
      <c r="U171" s="96">
        <v>19.63519313304721</v>
      </c>
      <c r="V171" s="96">
        <v>40.700000000000003</v>
      </c>
      <c r="W171" s="97">
        <v>109.98855180309101</v>
      </c>
      <c r="X171" s="96"/>
      <c r="Y171" s="90" t="s">
        <v>144</v>
      </c>
    </row>
    <row r="172" spans="1:25" ht="12" customHeight="1">
      <c r="A172" s="88" t="s">
        <v>145</v>
      </c>
      <c r="B172" s="99" t="s">
        <v>136</v>
      </c>
      <c r="C172" s="99">
        <v>20336</v>
      </c>
      <c r="D172" s="99">
        <v>7</v>
      </c>
      <c r="E172" s="99">
        <v>17</v>
      </c>
      <c r="F172" s="99">
        <v>-10</v>
      </c>
      <c r="G172" s="99">
        <v>87</v>
      </c>
      <c r="H172" s="99">
        <v>62</v>
      </c>
      <c r="I172" s="99">
        <v>3</v>
      </c>
      <c r="J172" s="99">
        <v>90</v>
      </c>
      <c r="K172" s="99">
        <v>94</v>
      </c>
      <c r="L172" s="99">
        <v>0</v>
      </c>
      <c r="M172" s="99">
        <v>-32</v>
      </c>
      <c r="N172" s="99">
        <v>-42</v>
      </c>
      <c r="P172" s="99">
        <v>3254</v>
      </c>
      <c r="Q172" s="99">
        <v>11475</v>
      </c>
      <c r="R172" s="99">
        <v>5667</v>
      </c>
      <c r="S172" s="100">
        <v>16.001180173092052</v>
      </c>
      <c r="T172" s="100">
        <v>56.427025963808028</v>
      </c>
      <c r="U172" s="100">
        <v>27.866837136113297</v>
      </c>
      <c r="V172" s="100">
        <v>44.6</v>
      </c>
      <c r="W172" s="101">
        <v>174.15488629379226</v>
      </c>
      <c r="X172" s="96"/>
      <c r="Y172" s="90" t="s">
        <v>145</v>
      </c>
    </row>
    <row r="173" spans="1:25" ht="12" customHeight="1">
      <c r="A173" s="88" t="s">
        <v>199</v>
      </c>
      <c r="B173" s="95">
        <v>4911</v>
      </c>
      <c r="C173" s="95">
        <v>16605</v>
      </c>
      <c r="D173" s="95">
        <v>14</v>
      </c>
      <c r="E173" s="95">
        <v>13</v>
      </c>
      <c r="F173" s="95">
        <v>1</v>
      </c>
      <c r="G173" s="95">
        <v>74</v>
      </c>
      <c r="H173" s="95">
        <v>58</v>
      </c>
      <c r="I173" s="95">
        <v>0</v>
      </c>
      <c r="J173" s="95">
        <v>76</v>
      </c>
      <c r="K173" s="95">
        <v>83</v>
      </c>
      <c r="L173" s="95">
        <v>0</v>
      </c>
      <c r="M173" s="95">
        <v>-27</v>
      </c>
      <c r="N173" s="95">
        <v>-26</v>
      </c>
      <c r="P173" s="95">
        <v>2956</v>
      </c>
      <c r="Q173" s="95">
        <v>10292</v>
      </c>
      <c r="R173" s="95">
        <v>3413</v>
      </c>
      <c r="S173" s="96">
        <v>17.801866907557965</v>
      </c>
      <c r="T173" s="96">
        <v>61.981330924420355</v>
      </c>
      <c r="U173" s="96">
        <v>20.554049984944296</v>
      </c>
      <c r="V173" s="96">
        <v>40.9</v>
      </c>
      <c r="W173" s="97">
        <v>115.46008119079838</v>
      </c>
      <c r="X173" s="96"/>
      <c r="Y173" s="90" t="s">
        <v>199</v>
      </c>
    </row>
    <row r="174" spans="1:25" ht="12" customHeight="1">
      <c r="A174" s="88" t="s">
        <v>149</v>
      </c>
      <c r="B174" s="95" t="s">
        <v>136</v>
      </c>
      <c r="C174" s="95">
        <v>8233</v>
      </c>
      <c r="D174" s="95">
        <v>11</v>
      </c>
      <c r="E174" s="95">
        <v>6</v>
      </c>
      <c r="F174" s="95">
        <v>5</v>
      </c>
      <c r="G174" s="95">
        <v>38</v>
      </c>
      <c r="H174" s="95">
        <v>30</v>
      </c>
      <c r="I174" s="95">
        <v>0</v>
      </c>
      <c r="J174" s="95">
        <v>34</v>
      </c>
      <c r="K174" s="95">
        <v>38</v>
      </c>
      <c r="L174" s="95">
        <v>0</v>
      </c>
      <c r="M174" s="95">
        <v>-4</v>
      </c>
      <c r="N174" s="95">
        <v>1</v>
      </c>
      <c r="P174" s="95">
        <v>1565</v>
      </c>
      <c r="Q174" s="95">
        <v>5335</v>
      </c>
      <c r="R174" s="95">
        <v>1368</v>
      </c>
      <c r="S174" s="96">
        <v>19.008866755739099</v>
      </c>
      <c r="T174" s="96">
        <v>64.800194339851814</v>
      </c>
      <c r="U174" s="96">
        <v>16.616057330256286</v>
      </c>
      <c r="V174" s="96">
        <v>38.9</v>
      </c>
      <c r="W174" s="97">
        <v>87.412140575079874</v>
      </c>
      <c r="X174" s="96"/>
      <c r="Y174" s="90" t="s">
        <v>149</v>
      </c>
    </row>
    <row r="175" spans="1:25" ht="12" customHeight="1">
      <c r="A175" s="91" t="s">
        <v>150</v>
      </c>
      <c r="B175" s="105" t="s">
        <v>136</v>
      </c>
      <c r="C175" s="105">
        <v>8372</v>
      </c>
      <c r="D175" s="105">
        <v>3</v>
      </c>
      <c r="E175" s="105">
        <v>7</v>
      </c>
      <c r="F175" s="105">
        <v>-4</v>
      </c>
      <c r="G175" s="105">
        <v>36</v>
      </c>
      <c r="H175" s="105">
        <v>28</v>
      </c>
      <c r="I175" s="105">
        <v>0</v>
      </c>
      <c r="J175" s="105">
        <v>42</v>
      </c>
      <c r="K175" s="105">
        <v>45</v>
      </c>
      <c r="L175" s="105">
        <v>0</v>
      </c>
      <c r="M175" s="105">
        <v>-23</v>
      </c>
      <c r="N175" s="105">
        <v>-27</v>
      </c>
      <c r="P175" s="105">
        <v>1391</v>
      </c>
      <c r="Q175" s="105">
        <v>4957</v>
      </c>
      <c r="R175" s="105">
        <v>2045</v>
      </c>
      <c r="S175" s="106">
        <v>16.614906832298139</v>
      </c>
      <c r="T175" s="106">
        <v>59.209268991877686</v>
      </c>
      <c r="U175" s="106">
        <v>24.426660296225513</v>
      </c>
      <c r="V175" s="106">
        <v>42.8</v>
      </c>
      <c r="W175" s="107">
        <v>147.01653486700215</v>
      </c>
      <c r="X175" s="106"/>
      <c r="Y175" s="94" t="s">
        <v>150</v>
      </c>
    </row>
    <row r="176" spans="1:25" ht="12" customHeight="1">
      <c r="A176" s="88" t="s">
        <v>200</v>
      </c>
      <c r="B176" s="95">
        <v>1975</v>
      </c>
      <c r="C176" s="95">
        <v>7185</v>
      </c>
      <c r="D176" s="95">
        <v>2</v>
      </c>
      <c r="E176" s="95">
        <v>5</v>
      </c>
      <c r="F176" s="95">
        <v>-3</v>
      </c>
      <c r="G176" s="95">
        <v>12</v>
      </c>
      <c r="H176" s="95">
        <v>25</v>
      </c>
      <c r="I176" s="95">
        <v>0</v>
      </c>
      <c r="J176" s="95">
        <v>19</v>
      </c>
      <c r="K176" s="95">
        <v>32</v>
      </c>
      <c r="L176" s="95">
        <v>0</v>
      </c>
      <c r="M176" s="95">
        <v>-14</v>
      </c>
      <c r="N176" s="95">
        <v>-17</v>
      </c>
      <c r="P176" s="95">
        <v>1088</v>
      </c>
      <c r="Q176" s="95">
        <v>4115</v>
      </c>
      <c r="R176" s="95">
        <v>1993</v>
      </c>
      <c r="S176" s="96">
        <v>15.142658315935979</v>
      </c>
      <c r="T176" s="96">
        <v>57.27209464161448</v>
      </c>
      <c r="U176" s="96">
        <v>27.738343771746692</v>
      </c>
      <c r="V176" s="96">
        <v>45.2</v>
      </c>
      <c r="W176" s="97">
        <v>183.18014705882354</v>
      </c>
      <c r="X176" s="96"/>
      <c r="Y176" s="90" t="s">
        <v>200</v>
      </c>
    </row>
    <row r="177" spans="1:25" ht="12" customHeight="1">
      <c r="A177" s="88" t="s">
        <v>149</v>
      </c>
      <c r="B177" s="95" t="s">
        <v>136</v>
      </c>
      <c r="C177" s="95">
        <v>3445</v>
      </c>
      <c r="D177" s="95">
        <v>0</v>
      </c>
      <c r="E177" s="95">
        <v>1</v>
      </c>
      <c r="F177" s="95">
        <v>-1</v>
      </c>
      <c r="G177" s="95">
        <v>3</v>
      </c>
      <c r="H177" s="95">
        <v>11</v>
      </c>
      <c r="I177" s="95">
        <v>0</v>
      </c>
      <c r="J177" s="95">
        <v>13</v>
      </c>
      <c r="K177" s="95">
        <v>18</v>
      </c>
      <c r="L177" s="95">
        <v>0</v>
      </c>
      <c r="M177" s="95">
        <v>-17</v>
      </c>
      <c r="N177" s="95">
        <v>-18</v>
      </c>
      <c r="P177" s="95">
        <v>546</v>
      </c>
      <c r="Q177" s="95">
        <v>2103</v>
      </c>
      <c r="R177" s="95">
        <v>804</v>
      </c>
      <c r="S177" s="96">
        <v>15.849056603773585</v>
      </c>
      <c r="T177" s="96">
        <v>61.044992743105951</v>
      </c>
      <c r="U177" s="96">
        <v>23.338171262699564</v>
      </c>
      <c r="V177" s="96">
        <v>43.1</v>
      </c>
      <c r="W177" s="97">
        <v>147.25274725274727</v>
      </c>
      <c r="X177" s="96"/>
      <c r="Y177" s="90" t="s">
        <v>149</v>
      </c>
    </row>
    <row r="178" spans="1:25" ht="12" customHeight="1">
      <c r="A178" s="88" t="s">
        <v>150</v>
      </c>
      <c r="B178" s="95" t="s">
        <v>136</v>
      </c>
      <c r="C178" s="95">
        <v>3740</v>
      </c>
      <c r="D178" s="95">
        <v>2</v>
      </c>
      <c r="E178" s="95">
        <v>4</v>
      </c>
      <c r="F178" s="95">
        <v>-2</v>
      </c>
      <c r="G178" s="95">
        <v>9</v>
      </c>
      <c r="H178" s="95">
        <v>14</v>
      </c>
      <c r="I178" s="95">
        <v>0</v>
      </c>
      <c r="J178" s="95">
        <v>6</v>
      </c>
      <c r="K178" s="95">
        <v>14</v>
      </c>
      <c r="L178" s="95">
        <v>0</v>
      </c>
      <c r="M178" s="95">
        <v>3</v>
      </c>
      <c r="N178" s="95">
        <v>1</v>
      </c>
      <c r="P178" s="95">
        <v>542</v>
      </c>
      <c r="Q178" s="95">
        <v>2012</v>
      </c>
      <c r="R178" s="95">
        <v>1189</v>
      </c>
      <c r="S178" s="96">
        <v>14.491978609625669</v>
      </c>
      <c r="T178" s="96">
        <v>53.796791443850267</v>
      </c>
      <c r="U178" s="96">
        <v>31.791443850267381</v>
      </c>
      <c r="V178" s="96">
        <v>47</v>
      </c>
      <c r="W178" s="97">
        <v>219.37269372693726</v>
      </c>
      <c r="X178" s="96"/>
      <c r="Y178" s="90" t="s">
        <v>150</v>
      </c>
    </row>
    <row r="179" spans="1:25" ht="12" customHeight="1">
      <c r="A179" s="88" t="s">
        <v>201</v>
      </c>
      <c r="B179" s="95">
        <v>3194</v>
      </c>
      <c r="C179" s="95">
        <v>11418</v>
      </c>
      <c r="D179" s="95">
        <v>10</v>
      </c>
      <c r="E179" s="95">
        <v>12</v>
      </c>
      <c r="F179" s="95">
        <v>-2</v>
      </c>
      <c r="G179" s="95">
        <v>66</v>
      </c>
      <c r="H179" s="95">
        <v>23</v>
      </c>
      <c r="I179" s="95">
        <v>3</v>
      </c>
      <c r="J179" s="95">
        <v>64</v>
      </c>
      <c r="K179" s="95">
        <v>40</v>
      </c>
      <c r="L179" s="95">
        <v>0</v>
      </c>
      <c r="M179" s="95">
        <v>-12</v>
      </c>
      <c r="N179" s="95">
        <v>-14</v>
      </c>
      <c r="P179" s="95">
        <v>1906</v>
      </c>
      <c r="Q179" s="95">
        <v>6679</v>
      </c>
      <c r="R179" s="95">
        <v>2861</v>
      </c>
      <c r="S179" s="96">
        <v>16.692940970397618</v>
      </c>
      <c r="T179" s="96">
        <v>58.495358206340867</v>
      </c>
      <c r="U179" s="96">
        <v>25.056927658083726</v>
      </c>
      <c r="V179" s="96">
        <v>43.4</v>
      </c>
      <c r="W179" s="97">
        <v>150.10493179433368</v>
      </c>
      <c r="X179" s="96"/>
      <c r="Y179" s="90" t="s">
        <v>201</v>
      </c>
    </row>
    <row r="180" spans="1:25" ht="12" customHeight="1">
      <c r="A180" s="88" t="s">
        <v>149</v>
      </c>
      <c r="B180" s="95" t="s">
        <v>136</v>
      </c>
      <c r="C180" s="95">
        <v>5582</v>
      </c>
      <c r="D180" s="95">
        <v>8</v>
      </c>
      <c r="E180" s="95">
        <v>9</v>
      </c>
      <c r="F180" s="95">
        <v>-1</v>
      </c>
      <c r="G180" s="95">
        <v>30</v>
      </c>
      <c r="H180" s="95">
        <v>12</v>
      </c>
      <c r="I180" s="95">
        <v>0</v>
      </c>
      <c r="J180" s="95">
        <v>31</v>
      </c>
      <c r="K180" s="95">
        <v>16</v>
      </c>
      <c r="L180" s="95">
        <v>0</v>
      </c>
      <c r="M180" s="95">
        <v>-5</v>
      </c>
      <c r="N180" s="95">
        <v>-6</v>
      </c>
      <c r="P180" s="95">
        <v>965</v>
      </c>
      <c r="Q180" s="95">
        <v>3447</v>
      </c>
      <c r="R180" s="95">
        <v>1177</v>
      </c>
      <c r="S180" s="96">
        <v>17.28771049802938</v>
      </c>
      <c r="T180" s="96">
        <v>61.752060193479039</v>
      </c>
      <c r="U180" s="96">
        <v>21.085632389824436</v>
      </c>
      <c r="V180" s="96">
        <v>41.6</v>
      </c>
      <c r="W180" s="97">
        <v>121.96891191709844</v>
      </c>
      <c r="X180" s="96"/>
      <c r="Y180" s="90" t="s">
        <v>149</v>
      </c>
    </row>
    <row r="181" spans="1:25" ht="12" customHeight="1">
      <c r="A181" s="88" t="s">
        <v>150</v>
      </c>
      <c r="B181" s="95" t="s">
        <v>136</v>
      </c>
      <c r="C181" s="95">
        <v>5836</v>
      </c>
      <c r="D181" s="95">
        <v>2</v>
      </c>
      <c r="E181" s="95">
        <v>3</v>
      </c>
      <c r="F181" s="95">
        <v>-1</v>
      </c>
      <c r="G181" s="95">
        <v>36</v>
      </c>
      <c r="H181" s="95">
        <v>11</v>
      </c>
      <c r="I181" s="95">
        <v>3</v>
      </c>
      <c r="J181" s="95">
        <v>33</v>
      </c>
      <c r="K181" s="95">
        <v>24</v>
      </c>
      <c r="L181" s="95">
        <v>0</v>
      </c>
      <c r="M181" s="95">
        <v>-7</v>
      </c>
      <c r="N181" s="95">
        <v>-8</v>
      </c>
      <c r="P181" s="95">
        <v>941</v>
      </c>
      <c r="Q181" s="95">
        <v>3232</v>
      </c>
      <c r="R181" s="95">
        <v>1684</v>
      </c>
      <c r="S181" s="96">
        <v>16.124057573680602</v>
      </c>
      <c r="T181" s="96">
        <v>55.380397532556543</v>
      </c>
      <c r="U181" s="96">
        <v>28.855380397532553</v>
      </c>
      <c r="V181" s="96">
        <v>45.1</v>
      </c>
      <c r="W181" s="97">
        <v>178.95855472901169</v>
      </c>
      <c r="X181" s="96"/>
      <c r="Y181" s="90" t="s">
        <v>150</v>
      </c>
    </row>
    <row r="182" spans="1:25" ht="12" customHeight="1">
      <c r="A182" s="88" t="s">
        <v>202</v>
      </c>
      <c r="B182" s="95">
        <v>1093</v>
      </c>
      <c r="C182" s="95">
        <v>4700</v>
      </c>
      <c r="D182" s="95">
        <v>2</v>
      </c>
      <c r="E182" s="95">
        <v>7</v>
      </c>
      <c r="F182" s="95">
        <v>-5</v>
      </c>
      <c r="G182" s="95">
        <v>11</v>
      </c>
      <c r="H182" s="95">
        <v>18</v>
      </c>
      <c r="I182" s="95">
        <v>0</v>
      </c>
      <c r="J182" s="95">
        <v>17</v>
      </c>
      <c r="K182" s="95">
        <v>24</v>
      </c>
      <c r="L182" s="95">
        <v>0</v>
      </c>
      <c r="M182" s="95">
        <v>-12</v>
      </c>
      <c r="N182" s="95">
        <v>-17</v>
      </c>
      <c r="P182" s="95">
        <v>798</v>
      </c>
      <c r="Q182" s="95">
        <v>2676</v>
      </c>
      <c r="R182" s="95">
        <v>1243</v>
      </c>
      <c r="S182" s="96">
        <v>16.978723404255319</v>
      </c>
      <c r="T182" s="96">
        <v>56.936170212765958</v>
      </c>
      <c r="U182" s="96">
        <v>26.446808510638299</v>
      </c>
      <c r="V182" s="96">
        <v>43.5</v>
      </c>
      <c r="W182" s="97">
        <v>155.76441102756894</v>
      </c>
      <c r="X182" s="96"/>
      <c r="Y182" s="90" t="s">
        <v>202</v>
      </c>
    </row>
    <row r="183" spans="1:25" ht="12" customHeight="1">
      <c r="A183" s="88" t="s">
        <v>149</v>
      </c>
      <c r="B183" s="95" t="s">
        <v>136</v>
      </c>
      <c r="C183" s="95">
        <v>2312</v>
      </c>
      <c r="D183" s="95">
        <v>2</v>
      </c>
      <c r="E183" s="95">
        <v>4</v>
      </c>
      <c r="F183" s="95">
        <v>-2</v>
      </c>
      <c r="G183" s="95">
        <v>5</v>
      </c>
      <c r="H183" s="95">
        <v>9</v>
      </c>
      <c r="I183" s="95">
        <v>0</v>
      </c>
      <c r="J183" s="95">
        <v>8</v>
      </c>
      <c r="K183" s="95">
        <v>13</v>
      </c>
      <c r="L183" s="95">
        <v>0</v>
      </c>
      <c r="M183" s="95">
        <v>-7</v>
      </c>
      <c r="N183" s="95">
        <v>-9</v>
      </c>
      <c r="P183" s="95">
        <v>418</v>
      </c>
      <c r="Q183" s="95">
        <v>1402</v>
      </c>
      <c r="R183" s="95">
        <v>494</v>
      </c>
      <c r="S183" s="96">
        <v>18.079584775086506</v>
      </c>
      <c r="T183" s="96">
        <v>60.640138408304502</v>
      </c>
      <c r="U183" s="96">
        <v>21.366782006920417</v>
      </c>
      <c r="V183" s="96">
        <v>41.3</v>
      </c>
      <c r="W183" s="97">
        <v>118.18181818181819</v>
      </c>
      <c r="X183" s="96"/>
      <c r="Y183" s="90" t="s">
        <v>149</v>
      </c>
    </row>
    <row r="184" spans="1:25" ht="12" customHeight="1">
      <c r="A184" s="98" t="s">
        <v>150</v>
      </c>
      <c r="B184" s="99" t="s">
        <v>136</v>
      </c>
      <c r="C184" s="99">
        <v>2388</v>
      </c>
      <c r="D184" s="99">
        <v>0</v>
      </c>
      <c r="E184" s="99">
        <v>3</v>
      </c>
      <c r="F184" s="99">
        <v>-3</v>
      </c>
      <c r="G184" s="99">
        <v>6</v>
      </c>
      <c r="H184" s="99">
        <v>9</v>
      </c>
      <c r="I184" s="99">
        <v>0</v>
      </c>
      <c r="J184" s="99">
        <v>9</v>
      </c>
      <c r="K184" s="99">
        <v>11</v>
      </c>
      <c r="L184" s="99">
        <v>0</v>
      </c>
      <c r="M184" s="99">
        <v>-5</v>
      </c>
      <c r="N184" s="99">
        <v>-8</v>
      </c>
      <c r="P184" s="99">
        <v>380</v>
      </c>
      <c r="Q184" s="99">
        <v>1274</v>
      </c>
      <c r="R184" s="99">
        <v>749</v>
      </c>
      <c r="S184" s="100">
        <v>15.912897822445563</v>
      </c>
      <c r="T184" s="100">
        <v>53.350083752093802</v>
      </c>
      <c r="U184" s="100">
        <v>31.365159128978227</v>
      </c>
      <c r="V184" s="100">
        <v>45.6</v>
      </c>
      <c r="W184" s="101">
        <v>197.10526315789474</v>
      </c>
      <c r="X184" s="100"/>
      <c r="Y184" s="102" t="s">
        <v>150</v>
      </c>
    </row>
    <row r="185" spans="1:25" ht="12" customHeight="1">
      <c r="A185" s="88" t="s">
        <v>203</v>
      </c>
      <c r="B185" s="95">
        <v>92860</v>
      </c>
      <c r="C185" s="95">
        <v>291053</v>
      </c>
      <c r="D185" s="95">
        <v>197</v>
      </c>
      <c r="E185" s="95">
        <v>309</v>
      </c>
      <c r="F185" s="95">
        <v>-112</v>
      </c>
      <c r="G185" s="95">
        <v>1171</v>
      </c>
      <c r="H185" s="95">
        <v>738</v>
      </c>
      <c r="I185" s="95">
        <v>5</v>
      </c>
      <c r="J185" s="95">
        <v>1212</v>
      </c>
      <c r="K185" s="95">
        <v>1593</v>
      </c>
      <c r="L185" s="95">
        <v>4</v>
      </c>
      <c r="M185" s="95">
        <v>-895</v>
      </c>
      <c r="N185" s="95">
        <v>-1007</v>
      </c>
      <c r="P185" s="95">
        <v>46438</v>
      </c>
      <c r="Q185" s="95">
        <v>174588</v>
      </c>
      <c r="R185" s="95">
        <v>70493</v>
      </c>
      <c r="S185" s="96">
        <v>15.955169677000407</v>
      </c>
      <c r="T185" s="96">
        <v>59.984951194455995</v>
      </c>
      <c r="U185" s="96">
        <v>24.219987424970711</v>
      </c>
      <c r="V185" s="96">
        <v>43.6</v>
      </c>
      <c r="W185" s="97">
        <v>151.80024979542617</v>
      </c>
      <c r="X185" s="96"/>
      <c r="Y185" s="90" t="s">
        <v>203</v>
      </c>
    </row>
    <row r="186" spans="1:25" ht="12" customHeight="1">
      <c r="A186" s="88" t="s">
        <v>141</v>
      </c>
      <c r="B186" s="95" t="s">
        <v>136</v>
      </c>
      <c r="C186" s="95">
        <v>139555</v>
      </c>
      <c r="D186" s="95">
        <v>90</v>
      </c>
      <c r="E186" s="95">
        <v>155</v>
      </c>
      <c r="F186" s="95">
        <v>-65</v>
      </c>
      <c r="G186" s="95">
        <v>568</v>
      </c>
      <c r="H186" s="95">
        <v>400</v>
      </c>
      <c r="I186" s="95">
        <v>2</v>
      </c>
      <c r="J186" s="95">
        <v>589</v>
      </c>
      <c r="K186" s="95">
        <v>850</v>
      </c>
      <c r="L186" s="95">
        <v>3</v>
      </c>
      <c r="M186" s="95">
        <v>-472</v>
      </c>
      <c r="N186" s="95">
        <v>-537</v>
      </c>
      <c r="P186" s="95">
        <v>23783</v>
      </c>
      <c r="Q186" s="95">
        <v>87910</v>
      </c>
      <c r="R186" s="95">
        <v>28064</v>
      </c>
      <c r="S186" s="96">
        <v>17.042026441188064</v>
      </c>
      <c r="T186" s="96">
        <v>62.993085163555584</v>
      </c>
      <c r="U186" s="96">
        <v>20.10963419440364</v>
      </c>
      <c r="V186" s="96">
        <v>41.5</v>
      </c>
      <c r="W186" s="97">
        <v>118.00025228104107</v>
      </c>
      <c r="X186" s="96"/>
      <c r="Y186" s="90" t="s">
        <v>141</v>
      </c>
    </row>
    <row r="187" spans="1:25" ht="12" customHeight="1">
      <c r="A187" s="98" t="s">
        <v>142</v>
      </c>
      <c r="B187" s="99" t="s">
        <v>136</v>
      </c>
      <c r="C187" s="99">
        <v>151498</v>
      </c>
      <c r="D187" s="99">
        <v>107</v>
      </c>
      <c r="E187" s="99">
        <v>154</v>
      </c>
      <c r="F187" s="99">
        <v>-47</v>
      </c>
      <c r="G187" s="99">
        <v>603</v>
      </c>
      <c r="H187" s="99">
        <v>338</v>
      </c>
      <c r="I187" s="99">
        <v>3</v>
      </c>
      <c r="J187" s="99">
        <v>623</v>
      </c>
      <c r="K187" s="99">
        <v>743</v>
      </c>
      <c r="L187" s="99">
        <v>1</v>
      </c>
      <c r="M187" s="99">
        <v>-423</v>
      </c>
      <c r="N187" s="99">
        <v>-470</v>
      </c>
      <c r="P187" s="99">
        <v>22655</v>
      </c>
      <c r="Q187" s="99">
        <v>86678</v>
      </c>
      <c r="R187" s="99">
        <v>42429</v>
      </c>
      <c r="S187" s="100">
        <v>14.953992791984053</v>
      </c>
      <c r="T187" s="100">
        <v>57.213956619889373</v>
      </c>
      <c r="U187" s="100">
        <v>28.006310314327582</v>
      </c>
      <c r="V187" s="100">
        <v>45.5</v>
      </c>
      <c r="W187" s="101">
        <v>187.28316045023175</v>
      </c>
      <c r="X187" s="100"/>
      <c r="Y187" s="102" t="s">
        <v>142</v>
      </c>
    </row>
    <row r="188" spans="1:25" ht="12" customHeight="1">
      <c r="A188" s="88" t="s">
        <v>204</v>
      </c>
      <c r="B188" s="95">
        <v>42988</v>
      </c>
      <c r="C188" s="95">
        <v>117717</v>
      </c>
      <c r="D188" s="95">
        <v>93</v>
      </c>
      <c r="E188" s="95">
        <v>92</v>
      </c>
      <c r="F188" s="95">
        <v>1</v>
      </c>
      <c r="G188" s="95">
        <v>515</v>
      </c>
      <c r="H188" s="95">
        <v>418</v>
      </c>
      <c r="I188" s="95">
        <v>1</v>
      </c>
      <c r="J188" s="95">
        <v>565</v>
      </c>
      <c r="K188" s="95">
        <v>903</v>
      </c>
      <c r="L188" s="95">
        <v>1</v>
      </c>
      <c r="M188" s="95">
        <v>-535</v>
      </c>
      <c r="N188" s="95">
        <v>-534</v>
      </c>
      <c r="P188" s="95">
        <v>19602</v>
      </c>
      <c r="Q188" s="95">
        <v>75553</v>
      </c>
      <c r="R188" s="95">
        <v>22720</v>
      </c>
      <c r="S188" s="96">
        <v>16.651800504600015</v>
      </c>
      <c r="T188" s="96">
        <v>64.181893864097788</v>
      </c>
      <c r="U188" s="96">
        <v>19.300525837389674</v>
      </c>
      <c r="V188" s="96">
        <v>41.2</v>
      </c>
      <c r="W188" s="97">
        <v>115.9065401489644</v>
      </c>
      <c r="X188" s="96"/>
      <c r="Y188" s="90" t="s">
        <v>204</v>
      </c>
    </row>
    <row r="189" spans="1:25" ht="12" customHeight="1">
      <c r="A189" s="88" t="s">
        <v>144</v>
      </c>
      <c r="B189" s="95" t="s">
        <v>136</v>
      </c>
      <c r="C189" s="95">
        <v>56249</v>
      </c>
      <c r="D189" s="95">
        <v>41</v>
      </c>
      <c r="E189" s="95">
        <v>47</v>
      </c>
      <c r="F189" s="95">
        <v>-6</v>
      </c>
      <c r="G189" s="95">
        <v>263</v>
      </c>
      <c r="H189" s="95">
        <v>223</v>
      </c>
      <c r="I189" s="95">
        <v>0</v>
      </c>
      <c r="J189" s="95">
        <v>263</v>
      </c>
      <c r="K189" s="95">
        <v>500</v>
      </c>
      <c r="L189" s="95">
        <v>1</v>
      </c>
      <c r="M189" s="95">
        <v>-278</v>
      </c>
      <c r="N189" s="95">
        <v>-284</v>
      </c>
      <c r="P189" s="95">
        <v>10028</v>
      </c>
      <c r="Q189" s="95">
        <v>37252</v>
      </c>
      <c r="R189" s="95">
        <v>9038</v>
      </c>
      <c r="S189" s="96">
        <v>17.827872495511031</v>
      </c>
      <c r="T189" s="96">
        <v>66.226955145869255</v>
      </c>
      <c r="U189" s="96">
        <v>16.067841206065886</v>
      </c>
      <c r="V189" s="96">
        <v>39.4</v>
      </c>
      <c r="W189" s="97">
        <v>90.127642600717991</v>
      </c>
      <c r="X189" s="96"/>
      <c r="Y189" s="90" t="s">
        <v>144</v>
      </c>
    </row>
    <row r="190" spans="1:25" ht="12" customHeight="1">
      <c r="A190" s="88" t="s">
        <v>145</v>
      </c>
      <c r="B190" s="95" t="s">
        <v>136</v>
      </c>
      <c r="C190" s="95">
        <v>61468</v>
      </c>
      <c r="D190" s="95">
        <v>52</v>
      </c>
      <c r="E190" s="95">
        <v>45</v>
      </c>
      <c r="F190" s="95">
        <v>7</v>
      </c>
      <c r="G190" s="95">
        <v>252</v>
      </c>
      <c r="H190" s="95">
        <v>195</v>
      </c>
      <c r="I190" s="95">
        <v>1</v>
      </c>
      <c r="J190" s="95">
        <v>302</v>
      </c>
      <c r="K190" s="95">
        <v>403</v>
      </c>
      <c r="L190" s="95">
        <v>0</v>
      </c>
      <c r="M190" s="95">
        <v>-257</v>
      </c>
      <c r="N190" s="95">
        <v>-250</v>
      </c>
      <c r="P190" s="95">
        <v>9574</v>
      </c>
      <c r="Q190" s="95">
        <v>38301</v>
      </c>
      <c r="R190" s="95">
        <v>13682</v>
      </c>
      <c r="S190" s="96">
        <v>15.575584043730069</v>
      </c>
      <c r="T190" s="96">
        <v>62.310470488709569</v>
      </c>
      <c r="U190" s="96">
        <v>22.258736253009694</v>
      </c>
      <c r="V190" s="96">
        <v>42.8</v>
      </c>
      <c r="W190" s="97">
        <v>142.90787549613538</v>
      </c>
      <c r="X190" s="96"/>
      <c r="Y190" s="90" t="s">
        <v>145</v>
      </c>
    </row>
    <row r="191" spans="1:25" ht="12" customHeight="1">
      <c r="A191" s="88" t="s">
        <v>205</v>
      </c>
      <c r="B191" s="95">
        <v>11520</v>
      </c>
      <c r="C191" s="95">
        <v>37399</v>
      </c>
      <c r="D191" s="95">
        <v>21</v>
      </c>
      <c r="E191" s="95">
        <v>43</v>
      </c>
      <c r="F191" s="95">
        <v>-22</v>
      </c>
      <c r="G191" s="95">
        <v>115</v>
      </c>
      <c r="H191" s="95">
        <v>87</v>
      </c>
      <c r="I191" s="95">
        <v>0</v>
      </c>
      <c r="J191" s="95">
        <v>117</v>
      </c>
      <c r="K191" s="95">
        <v>170</v>
      </c>
      <c r="L191" s="95">
        <v>0</v>
      </c>
      <c r="M191" s="95">
        <v>-85</v>
      </c>
      <c r="N191" s="95">
        <v>-107</v>
      </c>
      <c r="P191" s="95">
        <v>5943</v>
      </c>
      <c r="Q191" s="95">
        <v>21944</v>
      </c>
      <c r="R191" s="95">
        <v>9524</v>
      </c>
      <c r="S191" s="96">
        <v>15.890799219230461</v>
      </c>
      <c r="T191" s="96">
        <v>58.675365651488008</v>
      </c>
      <c r="U191" s="96">
        <v>25.465921548704511</v>
      </c>
      <c r="V191" s="96">
        <v>44.3</v>
      </c>
      <c r="W191" s="97">
        <v>160.25576308261819</v>
      </c>
      <c r="X191" s="96"/>
      <c r="Y191" s="90" t="s">
        <v>205</v>
      </c>
    </row>
    <row r="192" spans="1:25" ht="12" customHeight="1">
      <c r="A192" s="88" t="s">
        <v>144</v>
      </c>
      <c r="B192" s="95" t="s">
        <v>136</v>
      </c>
      <c r="C192" s="95">
        <v>17813</v>
      </c>
      <c r="D192" s="95">
        <v>6</v>
      </c>
      <c r="E192" s="95">
        <v>27</v>
      </c>
      <c r="F192" s="95">
        <v>-21</v>
      </c>
      <c r="G192" s="95">
        <v>59</v>
      </c>
      <c r="H192" s="95">
        <v>49</v>
      </c>
      <c r="I192" s="95">
        <v>0</v>
      </c>
      <c r="J192" s="95">
        <v>62</v>
      </c>
      <c r="K192" s="95">
        <v>89</v>
      </c>
      <c r="L192" s="95">
        <v>0</v>
      </c>
      <c r="M192" s="95">
        <v>-43</v>
      </c>
      <c r="N192" s="95">
        <v>-64</v>
      </c>
      <c r="P192" s="95">
        <v>2997</v>
      </c>
      <c r="Q192" s="95">
        <v>11105</v>
      </c>
      <c r="R192" s="95">
        <v>3716</v>
      </c>
      <c r="S192" s="96">
        <v>16.824790883062931</v>
      </c>
      <c r="T192" s="96">
        <v>62.34210969516645</v>
      </c>
      <c r="U192" s="96">
        <v>20.861168809296583</v>
      </c>
      <c r="V192" s="96">
        <v>42</v>
      </c>
      <c r="W192" s="97">
        <v>123.99065732399066</v>
      </c>
      <c r="X192" s="96"/>
      <c r="Y192" s="90" t="s">
        <v>144</v>
      </c>
    </row>
    <row r="193" spans="1:25" ht="12" customHeight="1">
      <c r="A193" s="88" t="s">
        <v>145</v>
      </c>
      <c r="B193" s="99" t="s">
        <v>136</v>
      </c>
      <c r="C193" s="99">
        <v>19586</v>
      </c>
      <c r="D193" s="99">
        <v>15</v>
      </c>
      <c r="E193" s="99">
        <v>16</v>
      </c>
      <c r="F193" s="99">
        <v>-1</v>
      </c>
      <c r="G193" s="99">
        <v>56</v>
      </c>
      <c r="H193" s="99">
        <v>38</v>
      </c>
      <c r="I193" s="99">
        <v>0</v>
      </c>
      <c r="J193" s="99">
        <v>55</v>
      </c>
      <c r="K193" s="99">
        <v>81</v>
      </c>
      <c r="L193" s="99">
        <v>0</v>
      </c>
      <c r="M193" s="99">
        <v>-42</v>
      </c>
      <c r="N193" s="99">
        <v>-43</v>
      </c>
      <c r="P193" s="99">
        <v>2946</v>
      </c>
      <c r="Q193" s="99">
        <v>10839</v>
      </c>
      <c r="R193" s="99">
        <v>5808</v>
      </c>
      <c r="S193" s="100">
        <v>15.041356070662717</v>
      </c>
      <c r="T193" s="100">
        <v>55.34054937200041</v>
      </c>
      <c r="U193" s="100">
        <v>29.65383437148984</v>
      </c>
      <c r="V193" s="100">
        <v>46.4</v>
      </c>
      <c r="W193" s="101">
        <v>197.14867617107942</v>
      </c>
      <c r="X193" s="96"/>
      <c r="Y193" s="90" t="s">
        <v>145</v>
      </c>
    </row>
    <row r="194" spans="1:25" ht="12" customHeight="1">
      <c r="A194" s="88" t="s">
        <v>206</v>
      </c>
      <c r="B194" s="95">
        <v>1791</v>
      </c>
      <c r="C194" s="95">
        <v>7723</v>
      </c>
      <c r="D194" s="95">
        <v>4</v>
      </c>
      <c r="E194" s="95">
        <v>10</v>
      </c>
      <c r="F194" s="95">
        <v>-6</v>
      </c>
      <c r="G194" s="95">
        <v>35</v>
      </c>
      <c r="H194" s="95">
        <v>8</v>
      </c>
      <c r="I194" s="95">
        <v>0</v>
      </c>
      <c r="J194" s="95">
        <v>12</v>
      </c>
      <c r="K194" s="95">
        <v>23</v>
      </c>
      <c r="L194" s="95">
        <v>0</v>
      </c>
      <c r="M194" s="95">
        <v>8</v>
      </c>
      <c r="N194" s="95">
        <v>2</v>
      </c>
      <c r="P194" s="95">
        <v>1237</v>
      </c>
      <c r="Q194" s="95">
        <v>4512</v>
      </c>
      <c r="R194" s="95">
        <v>1983</v>
      </c>
      <c r="S194" s="96">
        <v>16.017091803703224</v>
      </c>
      <c r="T194" s="96">
        <v>58.422892658293414</v>
      </c>
      <c r="U194" s="96">
        <v>25.676550563252619</v>
      </c>
      <c r="V194" s="96">
        <v>44.5</v>
      </c>
      <c r="W194" s="97">
        <v>160.30719482619241</v>
      </c>
      <c r="X194" s="96"/>
      <c r="Y194" s="90" t="s">
        <v>206</v>
      </c>
    </row>
    <row r="195" spans="1:25" ht="12" customHeight="1">
      <c r="A195" s="88" t="s">
        <v>144</v>
      </c>
      <c r="B195" s="95" t="s">
        <v>136</v>
      </c>
      <c r="C195" s="95">
        <v>3780</v>
      </c>
      <c r="D195" s="95">
        <v>2</v>
      </c>
      <c r="E195" s="95">
        <v>5</v>
      </c>
      <c r="F195" s="95">
        <v>-3</v>
      </c>
      <c r="G195" s="95">
        <v>12</v>
      </c>
      <c r="H195" s="95">
        <v>5</v>
      </c>
      <c r="I195" s="95">
        <v>0</v>
      </c>
      <c r="J195" s="95">
        <v>6</v>
      </c>
      <c r="K195" s="95">
        <v>12</v>
      </c>
      <c r="L195" s="95">
        <v>0</v>
      </c>
      <c r="M195" s="95">
        <v>-1</v>
      </c>
      <c r="N195" s="95">
        <v>-4</v>
      </c>
      <c r="P195" s="95">
        <v>660</v>
      </c>
      <c r="Q195" s="95">
        <v>2331</v>
      </c>
      <c r="R195" s="95">
        <v>793</v>
      </c>
      <c r="S195" s="96">
        <v>17.460317460317459</v>
      </c>
      <c r="T195" s="96">
        <v>61.666666666666671</v>
      </c>
      <c r="U195" s="96">
        <v>20.978835978835981</v>
      </c>
      <c r="V195" s="96">
        <v>42.1</v>
      </c>
      <c r="W195" s="97">
        <v>120.15151515151514</v>
      </c>
      <c r="X195" s="96"/>
      <c r="Y195" s="90" t="s">
        <v>144</v>
      </c>
    </row>
    <row r="196" spans="1:25" ht="12" customHeight="1">
      <c r="A196" s="88" t="s">
        <v>145</v>
      </c>
      <c r="B196" s="99" t="s">
        <v>136</v>
      </c>
      <c r="C196" s="99">
        <v>3943</v>
      </c>
      <c r="D196" s="99">
        <v>2</v>
      </c>
      <c r="E196" s="99">
        <v>5</v>
      </c>
      <c r="F196" s="99">
        <v>-3</v>
      </c>
      <c r="G196" s="99">
        <v>23</v>
      </c>
      <c r="H196" s="99">
        <v>3</v>
      </c>
      <c r="I196" s="99">
        <v>0</v>
      </c>
      <c r="J196" s="99">
        <v>6</v>
      </c>
      <c r="K196" s="99">
        <v>11</v>
      </c>
      <c r="L196" s="99">
        <v>0</v>
      </c>
      <c r="M196" s="99">
        <v>9</v>
      </c>
      <c r="N196" s="99">
        <v>6</v>
      </c>
      <c r="P196" s="99">
        <v>577</v>
      </c>
      <c r="Q196" s="99">
        <v>2181</v>
      </c>
      <c r="R196" s="99">
        <v>1190</v>
      </c>
      <c r="S196" s="100">
        <v>14.633527770732943</v>
      </c>
      <c r="T196" s="100">
        <v>55.313213289373579</v>
      </c>
      <c r="U196" s="100">
        <v>30.180065939639867</v>
      </c>
      <c r="V196" s="100">
        <v>46.7</v>
      </c>
      <c r="W196" s="101">
        <v>206.23916811091854</v>
      </c>
      <c r="X196" s="96"/>
      <c r="Y196" s="90" t="s">
        <v>145</v>
      </c>
    </row>
    <row r="197" spans="1:25" ht="12" customHeight="1">
      <c r="A197" s="88" t="s">
        <v>207</v>
      </c>
      <c r="B197" s="95">
        <v>1791</v>
      </c>
      <c r="C197" s="95">
        <v>7723</v>
      </c>
      <c r="D197" s="95">
        <v>4</v>
      </c>
      <c r="E197" s="95">
        <v>10</v>
      </c>
      <c r="F197" s="95">
        <v>-6</v>
      </c>
      <c r="G197" s="95">
        <v>35</v>
      </c>
      <c r="H197" s="95">
        <v>8</v>
      </c>
      <c r="I197" s="95">
        <v>0</v>
      </c>
      <c r="J197" s="95">
        <v>12</v>
      </c>
      <c r="K197" s="95">
        <v>23</v>
      </c>
      <c r="L197" s="95">
        <v>0</v>
      </c>
      <c r="M197" s="95">
        <v>8</v>
      </c>
      <c r="N197" s="95">
        <v>2</v>
      </c>
      <c r="P197" s="95">
        <v>1237</v>
      </c>
      <c r="Q197" s="95">
        <v>4512</v>
      </c>
      <c r="R197" s="95">
        <v>1983</v>
      </c>
      <c r="S197" s="96">
        <v>16.017091803703224</v>
      </c>
      <c r="T197" s="96">
        <v>58.422892658293414</v>
      </c>
      <c r="U197" s="96">
        <v>25.676550563252619</v>
      </c>
      <c r="V197" s="96">
        <v>44.5</v>
      </c>
      <c r="W197" s="97">
        <v>160.30719482619241</v>
      </c>
      <c r="X197" s="96"/>
      <c r="Y197" s="90" t="s">
        <v>207</v>
      </c>
    </row>
    <row r="198" spans="1:25" ht="12" customHeight="1">
      <c r="A198" s="88" t="s">
        <v>149</v>
      </c>
      <c r="B198" s="95" t="s">
        <v>136</v>
      </c>
      <c r="C198" s="95">
        <v>3780</v>
      </c>
      <c r="D198" s="95">
        <v>2</v>
      </c>
      <c r="E198" s="95">
        <v>5</v>
      </c>
      <c r="F198" s="95">
        <v>-3</v>
      </c>
      <c r="G198" s="95">
        <v>12</v>
      </c>
      <c r="H198" s="95">
        <v>5</v>
      </c>
      <c r="I198" s="95">
        <v>0</v>
      </c>
      <c r="J198" s="95">
        <v>6</v>
      </c>
      <c r="K198" s="95">
        <v>12</v>
      </c>
      <c r="L198" s="95">
        <v>0</v>
      </c>
      <c r="M198" s="95">
        <v>-1</v>
      </c>
      <c r="N198" s="95">
        <v>-4</v>
      </c>
      <c r="P198" s="95">
        <v>660</v>
      </c>
      <c r="Q198" s="95">
        <v>2331</v>
      </c>
      <c r="R198" s="95">
        <v>793</v>
      </c>
      <c r="S198" s="96">
        <v>17.460317460317459</v>
      </c>
      <c r="T198" s="96">
        <v>61.666666666666671</v>
      </c>
      <c r="U198" s="96">
        <v>20.978835978835981</v>
      </c>
      <c r="V198" s="96">
        <v>42.1</v>
      </c>
      <c r="W198" s="97">
        <v>120.15151515151514</v>
      </c>
      <c r="X198" s="96"/>
      <c r="Y198" s="90" t="s">
        <v>149</v>
      </c>
    </row>
    <row r="199" spans="1:25" ht="12" customHeight="1">
      <c r="A199" s="88" t="s">
        <v>150</v>
      </c>
      <c r="B199" s="99" t="s">
        <v>136</v>
      </c>
      <c r="C199" s="99">
        <v>3943</v>
      </c>
      <c r="D199" s="99">
        <v>2</v>
      </c>
      <c r="E199" s="99">
        <v>5</v>
      </c>
      <c r="F199" s="99">
        <v>-3</v>
      </c>
      <c r="G199" s="99">
        <v>23</v>
      </c>
      <c r="H199" s="99">
        <v>3</v>
      </c>
      <c r="I199" s="99">
        <v>0</v>
      </c>
      <c r="J199" s="99">
        <v>6</v>
      </c>
      <c r="K199" s="99">
        <v>11</v>
      </c>
      <c r="L199" s="99">
        <v>0</v>
      </c>
      <c r="M199" s="99">
        <v>9</v>
      </c>
      <c r="N199" s="99">
        <v>6</v>
      </c>
      <c r="P199" s="99">
        <v>577</v>
      </c>
      <c r="Q199" s="99">
        <v>2181</v>
      </c>
      <c r="R199" s="99">
        <v>1190</v>
      </c>
      <c r="S199" s="100">
        <v>14.633527770732943</v>
      </c>
      <c r="T199" s="100">
        <v>55.313213289373579</v>
      </c>
      <c r="U199" s="100">
        <v>30.180065939639867</v>
      </c>
      <c r="V199" s="100">
        <v>46.7</v>
      </c>
      <c r="W199" s="101">
        <v>206.23916811091854</v>
      </c>
      <c r="X199" s="96"/>
      <c r="Y199" s="90" t="s">
        <v>150</v>
      </c>
    </row>
    <row r="200" spans="1:25" ht="12" customHeight="1">
      <c r="A200" s="88" t="s">
        <v>208</v>
      </c>
      <c r="B200" s="95">
        <v>16470</v>
      </c>
      <c r="C200" s="95">
        <v>56617</v>
      </c>
      <c r="D200" s="95">
        <v>32</v>
      </c>
      <c r="E200" s="95">
        <v>76</v>
      </c>
      <c r="F200" s="95">
        <v>-44</v>
      </c>
      <c r="G200" s="95">
        <v>220</v>
      </c>
      <c r="H200" s="95">
        <v>103</v>
      </c>
      <c r="I200" s="95">
        <v>1</v>
      </c>
      <c r="J200" s="95">
        <v>260</v>
      </c>
      <c r="K200" s="95">
        <v>248</v>
      </c>
      <c r="L200" s="95">
        <v>0</v>
      </c>
      <c r="M200" s="95">
        <v>-184</v>
      </c>
      <c r="N200" s="95">
        <v>-228</v>
      </c>
      <c r="P200" s="95">
        <v>8624</v>
      </c>
      <c r="Q200" s="95">
        <v>32085</v>
      </c>
      <c r="R200" s="95">
        <v>16037</v>
      </c>
      <c r="S200" s="96">
        <v>15.232174081989507</v>
      </c>
      <c r="T200" s="96">
        <v>56.670258049702383</v>
      </c>
      <c r="U200" s="96">
        <v>28.325414628115229</v>
      </c>
      <c r="V200" s="96">
        <v>45.5</v>
      </c>
      <c r="W200" s="97">
        <v>185.95779220779221</v>
      </c>
      <c r="X200" s="96"/>
      <c r="Y200" s="90" t="s">
        <v>208</v>
      </c>
    </row>
    <row r="201" spans="1:25" ht="12" customHeight="1">
      <c r="A201" s="88" t="s">
        <v>144</v>
      </c>
      <c r="B201" s="95" t="s">
        <v>136</v>
      </c>
      <c r="C201" s="95">
        <v>27362</v>
      </c>
      <c r="D201" s="95">
        <v>14</v>
      </c>
      <c r="E201" s="95">
        <v>34</v>
      </c>
      <c r="F201" s="95">
        <v>-20</v>
      </c>
      <c r="G201" s="95">
        <v>109</v>
      </c>
      <c r="H201" s="95">
        <v>55</v>
      </c>
      <c r="I201" s="95">
        <v>0</v>
      </c>
      <c r="J201" s="95">
        <v>131</v>
      </c>
      <c r="K201" s="95">
        <v>123</v>
      </c>
      <c r="L201" s="95">
        <v>0</v>
      </c>
      <c r="M201" s="95">
        <v>-90</v>
      </c>
      <c r="N201" s="95">
        <v>-110</v>
      </c>
      <c r="P201" s="95">
        <v>4404</v>
      </c>
      <c r="Q201" s="95">
        <v>16616</v>
      </c>
      <c r="R201" s="95">
        <v>6398</v>
      </c>
      <c r="S201" s="96">
        <v>16.095314669980265</v>
      </c>
      <c r="T201" s="96">
        <v>60.726555076383306</v>
      </c>
      <c r="U201" s="96">
        <v>23.382793655434543</v>
      </c>
      <c r="V201" s="96">
        <v>43.3</v>
      </c>
      <c r="W201" s="97">
        <v>145.27702089009992</v>
      </c>
      <c r="X201" s="96"/>
      <c r="Y201" s="90" t="s">
        <v>144</v>
      </c>
    </row>
    <row r="202" spans="1:25" ht="12" customHeight="1">
      <c r="A202" s="88" t="s">
        <v>145</v>
      </c>
      <c r="B202" s="99" t="s">
        <v>136</v>
      </c>
      <c r="C202" s="99">
        <v>29255</v>
      </c>
      <c r="D202" s="99">
        <v>18</v>
      </c>
      <c r="E202" s="99">
        <v>42</v>
      </c>
      <c r="F202" s="99">
        <v>-24</v>
      </c>
      <c r="G202" s="99">
        <v>111</v>
      </c>
      <c r="H202" s="99">
        <v>48</v>
      </c>
      <c r="I202" s="99">
        <v>1</v>
      </c>
      <c r="J202" s="99">
        <v>129</v>
      </c>
      <c r="K202" s="99">
        <v>125</v>
      </c>
      <c r="L202" s="99">
        <v>0</v>
      </c>
      <c r="M202" s="99">
        <v>-94</v>
      </c>
      <c r="N202" s="99">
        <v>-118</v>
      </c>
      <c r="P202" s="99">
        <v>4220</v>
      </c>
      <c r="Q202" s="99">
        <v>15469</v>
      </c>
      <c r="R202" s="99">
        <v>9639</v>
      </c>
      <c r="S202" s="100">
        <v>14.424884635105109</v>
      </c>
      <c r="T202" s="100">
        <v>52.876431379251407</v>
      </c>
      <c r="U202" s="100">
        <v>32.948213980516151</v>
      </c>
      <c r="V202" s="100">
        <v>47.6</v>
      </c>
      <c r="W202" s="101">
        <v>228.41232227488152</v>
      </c>
      <c r="X202" s="96"/>
      <c r="Y202" s="90" t="s">
        <v>145</v>
      </c>
    </row>
    <row r="203" spans="1:25" ht="12" customHeight="1">
      <c r="A203" s="88" t="s">
        <v>209</v>
      </c>
      <c r="B203" s="95">
        <v>1005</v>
      </c>
      <c r="C203" s="95">
        <v>3681</v>
      </c>
      <c r="D203" s="95">
        <v>0</v>
      </c>
      <c r="E203" s="95">
        <v>8</v>
      </c>
      <c r="F203" s="95">
        <v>-8</v>
      </c>
      <c r="G203" s="95">
        <v>4</v>
      </c>
      <c r="H203" s="95">
        <v>7</v>
      </c>
      <c r="I203" s="95">
        <v>1</v>
      </c>
      <c r="J203" s="95">
        <v>7</v>
      </c>
      <c r="K203" s="95">
        <v>14</v>
      </c>
      <c r="L203" s="95">
        <v>0</v>
      </c>
      <c r="M203" s="95">
        <v>-9</v>
      </c>
      <c r="N203" s="95">
        <v>-17</v>
      </c>
      <c r="P203" s="95">
        <v>544</v>
      </c>
      <c r="Q203" s="95">
        <v>2034</v>
      </c>
      <c r="R203" s="95">
        <v>1118</v>
      </c>
      <c r="S203" s="96">
        <v>14.778592773702798</v>
      </c>
      <c r="T203" s="96">
        <v>55.256723716381416</v>
      </c>
      <c r="U203" s="96">
        <v>30.372181472425968</v>
      </c>
      <c r="V203" s="96">
        <v>46.5</v>
      </c>
      <c r="W203" s="97">
        <v>205.51470588235296</v>
      </c>
      <c r="X203" s="96"/>
      <c r="Y203" s="90" t="s">
        <v>209</v>
      </c>
    </row>
    <row r="204" spans="1:25" ht="12" customHeight="1">
      <c r="A204" s="88" t="s">
        <v>149</v>
      </c>
      <c r="B204" s="95" t="s">
        <v>136</v>
      </c>
      <c r="C204" s="95">
        <v>1764</v>
      </c>
      <c r="D204" s="95">
        <v>0</v>
      </c>
      <c r="E204" s="95">
        <v>4</v>
      </c>
      <c r="F204" s="95">
        <v>-4</v>
      </c>
      <c r="G204" s="95">
        <v>2</v>
      </c>
      <c r="H204" s="95">
        <v>2</v>
      </c>
      <c r="I204" s="95">
        <v>0</v>
      </c>
      <c r="J204" s="95">
        <v>3</v>
      </c>
      <c r="K204" s="95">
        <v>7</v>
      </c>
      <c r="L204" s="95">
        <v>0</v>
      </c>
      <c r="M204" s="95">
        <v>-6</v>
      </c>
      <c r="N204" s="95">
        <v>-10</v>
      </c>
      <c r="P204" s="95">
        <v>261</v>
      </c>
      <c r="Q204" s="95">
        <v>1089</v>
      </c>
      <c r="R204" s="95">
        <v>419</v>
      </c>
      <c r="S204" s="96">
        <v>14.795918367346939</v>
      </c>
      <c r="T204" s="96">
        <v>61.734693877551017</v>
      </c>
      <c r="U204" s="96">
        <v>23.752834467120181</v>
      </c>
      <c r="V204" s="96">
        <v>43.8</v>
      </c>
      <c r="W204" s="97">
        <v>160.53639846743295</v>
      </c>
      <c r="X204" s="96"/>
      <c r="Y204" s="90" t="s">
        <v>149</v>
      </c>
    </row>
    <row r="205" spans="1:25" ht="12" customHeight="1">
      <c r="A205" s="88" t="s">
        <v>150</v>
      </c>
      <c r="B205" s="95" t="s">
        <v>136</v>
      </c>
      <c r="C205" s="95">
        <v>1917</v>
      </c>
      <c r="D205" s="95">
        <v>0</v>
      </c>
      <c r="E205" s="95">
        <v>4</v>
      </c>
      <c r="F205" s="95">
        <v>-4</v>
      </c>
      <c r="G205" s="95">
        <v>2</v>
      </c>
      <c r="H205" s="95">
        <v>5</v>
      </c>
      <c r="I205" s="95">
        <v>1</v>
      </c>
      <c r="J205" s="95">
        <v>4</v>
      </c>
      <c r="K205" s="95">
        <v>7</v>
      </c>
      <c r="L205" s="95">
        <v>0</v>
      </c>
      <c r="M205" s="95">
        <v>-3</v>
      </c>
      <c r="N205" s="95">
        <v>-7</v>
      </c>
      <c r="P205" s="95">
        <v>283</v>
      </c>
      <c r="Q205" s="95">
        <v>945</v>
      </c>
      <c r="R205" s="95">
        <v>699</v>
      </c>
      <c r="S205" s="96">
        <v>14.762649973917579</v>
      </c>
      <c r="T205" s="96">
        <v>49.295774647887328</v>
      </c>
      <c r="U205" s="96">
        <v>36.46322378716745</v>
      </c>
      <c r="V205" s="96">
        <v>49</v>
      </c>
      <c r="W205" s="97">
        <v>246.99646643109537</v>
      </c>
      <c r="X205" s="96"/>
      <c r="Y205" s="90" t="s">
        <v>150</v>
      </c>
    </row>
    <row r="206" spans="1:25" ht="12" customHeight="1">
      <c r="A206" s="88" t="s">
        <v>210</v>
      </c>
      <c r="B206" s="95">
        <v>1116</v>
      </c>
      <c r="C206" s="95">
        <v>3639</v>
      </c>
      <c r="D206" s="95">
        <v>4</v>
      </c>
      <c r="E206" s="95">
        <v>3</v>
      </c>
      <c r="F206" s="95">
        <v>1</v>
      </c>
      <c r="G206" s="95">
        <v>22</v>
      </c>
      <c r="H206" s="95">
        <v>9</v>
      </c>
      <c r="I206" s="95">
        <v>0</v>
      </c>
      <c r="J206" s="95">
        <v>19</v>
      </c>
      <c r="K206" s="95">
        <v>18</v>
      </c>
      <c r="L206" s="95">
        <v>0</v>
      </c>
      <c r="M206" s="95">
        <v>-6</v>
      </c>
      <c r="N206" s="95">
        <v>-5</v>
      </c>
      <c r="P206" s="95">
        <v>534</v>
      </c>
      <c r="Q206" s="95">
        <v>2177</v>
      </c>
      <c r="R206" s="95">
        <v>934</v>
      </c>
      <c r="S206" s="96">
        <v>14.674361088211047</v>
      </c>
      <c r="T206" s="96">
        <v>59.824127507557023</v>
      </c>
      <c r="U206" s="96">
        <v>25.666391865897225</v>
      </c>
      <c r="V206" s="96">
        <v>44.1</v>
      </c>
      <c r="W206" s="97">
        <v>174.90636704119851</v>
      </c>
      <c r="X206" s="96"/>
      <c r="Y206" s="90" t="s">
        <v>210</v>
      </c>
    </row>
    <row r="207" spans="1:25" ht="12" customHeight="1">
      <c r="A207" s="88" t="s">
        <v>149</v>
      </c>
      <c r="B207" s="95" t="s">
        <v>136</v>
      </c>
      <c r="C207" s="95">
        <v>1772</v>
      </c>
      <c r="D207" s="95">
        <v>1</v>
      </c>
      <c r="E207" s="95">
        <v>2</v>
      </c>
      <c r="F207" s="95">
        <v>-1</v>
      </c>
      <c r="G207" s="95">
        <v>9</v>
      </c>
      <c r="H207" s="95">
        <v>5</v>
      </c>
      <c r="I207" s="95">
        <v>0</v>
      </c>
      <c r="J207" s="95">
        <v>8</v>
      </c>
      <c r="K207" s="95">
        <v>11</v>
      </c>
      <c r="L207" s="95">
        <v>0</v>
      </c>
      <c r="M207" s="95">
        <v>-5</v>
      </c>
      <c r="N207" s="95">
        <v>-6</v>
      </c>
      <c r="P207" s="95">
        <v>272</v>
      </c>
      <c r="Q207" s="95">
        <v>1127</v>
      </c>
      <c r="R207" s="95">
        <v>376</v>
      </c>
      <c r="S207" s="96">
        <v>15.349887133182843</v>
      </c>
      <c r="T207" s="96">
        <v>63.600451467268627</v>
      </c>
      <c r="U207" s="96">
        <v>21.218961625282169</v>
      </c>
      <c r="V207" s="96">
        <v>42.7</v>
      </c>
      <c r="W207" s="97">
        <v>138.23529411764704</v>
      </c>
      <c r="X207" s="96"/>
      <c r="Y207" s="90" t="s">
        <v>149</v>
      </c>
    </row>
    <row r="208" spans="1:25" ht="12" customHeight="1">
      <c r="A208" s="88" t="s">
        <v>150</v>
      </c>
      <c r="B208" s="95" t="s">
        <v>136</v>
      </c>
      <c r="C208" s="95">
        <v>1867</v>
      </c>
      <c r="D208" s="95">
        <v>3</v>
      </c>
      <c r="E208" s="95">
        <v>1</v>
      </c>
      <c r="F208" s="95">
        <v>2</v>
      </c>
      <c r="G208" s="95">
        <v>13</v>
      </c>
      <c r="H208" s="95">
        <v>4</v>
      </c>
      <c r="I208" s="95">
        <v>0</v>
      </c>
      <c r="J208" s="95">
        <v>11</v>
      </c>
      <c r="K208" s="95">
        <v>7</v>
      </c>
      <c r="L208" s="95">
        <v>0</v>
      </c>
      <c r="M208" s="95">
        <v>-1</v>
      </c>
      <c r="N208" s="95">
        <v>1</v>
      </c>
      <c r="P208" s="95">
        <v>262</v>
      </c>
      <c r="Q208" s="95">
        <v>1050</v>
      </c>
      <c r="R208" s="95">
        <v>558</v>
      </c>
      <c r="S208" s="96">
        <v>14.033208355650775</v>
      </c>
      <c r="T208" s="96">
        <v>56.239957150508836</v>
      </c>
      <c r="U208" s="96">
        <v>29.887520085698981</v>
      </c>
      <c r="V208" s="96">
        <v>45.6</v>
      </c>
      <c r="W208" s="97">
        <v>212.97709923664124</v>
      </c>
      <c r="X208" s="96"/>
      <c r="Y208" s="90" t="s">
        <v>150</v>
      </c>
    </row>
    <row r="209" spans="1:25" ht="12" customHeight="1">
      <c r="A209" s="88" t="s">
        <v>211</v>
      </c>
      <c r="B209" s="95">
        <v>2877</v>
      </c>
      <c r="C209" s="95">
        <v>10626</v>
      </c>
      <c r="D209" s="95">
        <v>8</v>
      </c>
      <c r="E209" s="95">
        <v>17</v>
      </c>
      <c r="F209" s="95">
        <v>-9</v>
      </c>
      <c r="G209" s="95">
        <v>39</v>
      </c>
      <c r="H209" s="95">
        <v>16</v>
      </c>
      <c r="I209" s="95">
        <v>0</v>
      </c>
      <c r="J209" s="95">
        <v>45</v>
      </c>
      <c r="K209" s="95">
        <v>47</v>
      </c>
      <c r="L209" s="95">
        <v>0</v>
      </c>
      <c r="M209" s="95">
        <v>-37</v>
      </c>
      <c r="N209" s="95">
        <v>-46</v>
      </c>
      <c r="P209" s="95">
        <v>1848</v>
      </c>
      <c r="Q209" s="95">
        <v>6177</v>
      </c>
      <c r="R209" s="95">
        <v>2609</v>
      </c>
      <c r="S209" s="96">
        <v>17.391304347826086</v>
      </c>
      <c r="T209" s="96">
        <v>58.130999435347263</v>
      </c>
      <c r="U209" s="96">
        <v>24.552983248635424</v>
      </c>
      <c r="V209" s="96">
        <v>43.1</v>
      </c>
      <c r="W209" s="97">
        <v>141.17965367965368</v>
      </c>
      <c r="X209" s="96"/>
      <c r="Y209" s="90" t="s">
        <v>211</v>
      </c>
    </row>
    <row r="210" spans="1:25" ht="12" customHeight="1">
      <c r="A210" s="88" t="s">
        <v>149</v>
      </c>
      <c r="B210" s="95" t="s">
        <v>136</v>
      </c>
      <c r="C210" s="95">
        <v>5093</v>
      </c>
      <c r="D210" s="95">
        <v>2</v>
      </c>
      <c r="E210" s="95">
        <v>8</v>
      </c>
      <c r="F210" s="95">
        <v>-6</v>
      </c>
      <c r="G210" s="95">
        <v>20</v>
      </c>
      <c r="H210" s="95">
        <v>5</v>
      </c>
      <c r="I210" s="95">
        <v>0</v>
      </c>
      <c r="J210" s="95">
        <v>21</v>
      </c>
      <c r="K210" s="95">
        <v>21</v>
      </c>
      <c r="L210" s="95">
        <v>0</v>
      </c>
      <c r="M210" s="95">
        <v>-17</v>
      </c>
      <c r="N210" s="95">
        <v>-23</v>
      </c>
      <c r="P210" s="95">
        <v>921</v>
      </c>
      <c r="Q210" s="95">
        <v>3173</v>
      </c>
      <c r="R210" s="95">
        <v>1005</v>
      </c>
      <c r="S210" s="96">
        <v>18.083644217553505</v>
      </c>
      <c r="T210" s="96">
        <v>62.30119772236403</v>
      </c>
      <c r="U210" s="96">
        <v>19.732966817200079</v>
      </c>
      <c r="V210" s="96">
        <v>40.9</v>
      </c>
      <c r="W210" s="97">
        <v>109.12052117263843</v>
      </c>
      <c r="X210" s="96"/>
      <c r="Y210" s="90" t="s">
        <v>149</v>
      </c>
    </row>
    <row r="211" spans="1:25" ht="12" customHeight="1">
      <c r="A211" s="88" t="s">
        <v>150</v>
      </c>
      <c r="B211" s="95" t="s">
        <v>136</v>
      </c>
      <c r="C211" s="95">
        <v>5533</v>
      </c>
      <c r="D211" s="95">
        <v>6</v>
      </c>
      <c r="E211" s="95">
        <v>9</v>
      </c>
      <c r="F211" s="95">
        <v>-3</v>
      </c>
      <c r="G211" s="95">
        <v>19</v>
      </c>
      <c r="H211" s="95">
        <v>11</v>
      </c>
      <c r="I211" s="95">
        <v>0</v>
      </c>
      <c r="J211" s="95">
        <v>24</v>
      </c>
      <c r="K211" s="95">
        <v>26</v>
      </c>
      <c r="L211" s="95">
        <v>0</v>
      </c>
      <c r="M211" s="95">
        <v>-20</v>
      </c>
      <c r="N211" s="95">
        <v>-23</v>
      </c>
      <c r="P211" s="95">
        <v>927</v>
      </c>
      <c r="Q211" s="95">
        <v>3004</v>
      </c>
      <c r="R211" s="95">
        <v>1604</v>
      </c>
      <c r="S211" s="96">
        <v>16.754021326585939</v>
      </c>
      <c r="T211" s="96">
        <v>54.292427254653894</v>
      </c>
      <c r="U211" s="96">
        <v>28.989698174588831</v>
      </c>
      <c r="V211" s="96">
        <v>45.1</v>
      </c>
      <c r="W211" s="97">
        <v>173.03128371089537</v>
      </c>
      <c r="X211" s="96"/>
      <c r="Y211" s="90" t="s">
        <v>150</v>
      </c>
    </row>
    <row r="212" spans="1:25" ht="12" customHeight="1">
      <c r="A212" s="88" t="s">
        <v>212</v>
      </c>
      <c r="B212" s="95">
        <v>1277</v>
      </c>
      <c r="C212" s="95">
        <v>4380</v>
      </c>
      <c r="D212" s="95">
        <v>0</v>
      </c>
      <c r="E212" s="95">
        <v>5</v>
      </c>
      <c r="F212" s="95">
        <v>-5</v>
      </c>
      <c r="G212" s="95">
        <v>10</v>
      </c>
      <c r="H212" s="95">
        <v>8</v>
      </c>
      <c r="I212" s="95">
        <v>0</v>
      </c>
      <c r="J212" s="95">
        <v>14</v>
      </c>
      <c r="K212" s="95">
        <v>15</v>
      </c>
      <c r="L212" s="95">
        <v>0</v>
      </c>
      <c r="M212" s="95">
        <v>-11</v>
      </c>
      <c r="N212" s="95">
        <v>-16</v>
      </c>
      <c r="P212" s="95">
        <v>605</v>
      </c>
      <c r="Q212" s="95">
        <v>2281</v>
      </c>
      <c r="R212" s="95">
        <v>1500</v>
      </c>
      <c r="S212" s="96">
        <v>13.812785388127855</v>
      </c>
      <c r="T212" s="96">
        <v>52.077625570776256</v>
      </c>
      <c r="U212" s="96">
        <v>34.246575342465754</v>
      </c>
      <c r="V212" s="96">
        <v>48.5</v>
      </c>
      <c r="W212" s="97">
        <v>247.93388429752068</v>
      </c>
      <c r="X212" s="96"/>
      <c r="Y212" s="90" t="s">
        <v>212</v>
      </c>
    </row>
    <row r="213" spans="1:25" ht="12" customHeight="1">
      <c r="A213" s="88" t="s">
        <v>149</v>
      </c>
      <c r="B213" s="95" t="s">
        <v>136</v>
      </c>
      <c r="C213" s="95">
        <v>2102</v>
      </c>
      <c r="D213" s="95">
        <v>0</v>
      </c>
      <c r="E213" s="95">
        <v>3</v>
      </c>
      <c r="F213" s="95">
        <v>-3</v>
      </c>
      <c r="G213" s="95">
        <v>3</v>
      </c>
      <c r="H213" s="95">
        <v>5</v>
      </c>
      <c r="I213" s="95">
        <v>0</v>
      </c>
      <c r="J213" s="95">
        <v>5</v>
      </c>
      <c r="K213" s="95">
        <v>10</v>
      </c>
      <c r="L213" s="95">
        <v>0</v>
      </c>
      <c r="M213" s="95">
        <v>-7</v>
      </c>
      <c r="N213" s="95">
        <v>-10</v>
      </c>
      <c r="P213" s="95">
        <v>311</v>
      </c>
      <c r="Q213" s="95">
        <v>1182</v>
      </c>
      <c r="R213" s="95">
        <v>612</v>
      </c>
      <c r="S213" s="96">
        <v>14.795432921027594</v>
      </c>
      <c r="T213" s="96">
        <v>56.232159847764031</v>
      </c>
      <c r="U213" s="96">
        <v>29.115128449096101</v>
      </c>
      <c r="V213" s="96">
        <v>46.3</v>
      </c>
      <c r="W213" s="97">
        <v>196.78456591639872</v>
      </c>
      <c r="X213" s="96"/>
      <c r="Y213" s="90" t="s">
        <v>149</v>
      </c>
    </row>
    <row r="214" spans="1:25" ht="12" customHeight="1">
      <c r="A214" s="88" t="s">
        <v>150</v>
      </c>
      <c r="B214" s="95" t="s">
        <v>136</v>
      </c>
      <c r="C214" s="95">
        <v>2278</v>
      </c>
      <c r="D214" s="95">
        <v>0</v>
      </c>
      <c r="E214" s="95">
        <v>2</v>
      </c>
      <c r="F214" s="95">
        <v>-2</v>
      </c>
      <c r="G214" s="95">
        <v>7</v>
      </c>
      <c r="H214" s="95">
        <v>3</v>
      </c>
      <c r="I214" s="95">
        <v>0</v>
      </c>
      <c r="J214" s="95">
        <v>9</v>
      </c>
      <c r="K214" s="95">
        <v>5</v>
      </c>
      <c r="L214" s="95">
        <v>0</v>
      </c>
      <c r="M214" s="95">
        <v>-4</v>
      </c>
      <c r="N214" s="95">
        <v>-6</v>
      </c>
      <c r="P214" s="95">
        <v>294</v>
      </c>
      <c r="Q214" s="95">
        <v>1099</v>
      </c>
      <c r="R214" s="95">
        <v>888</v>
      </c>
      <c r="S214" s="96">
        <v>12.906057945566285</v>
      </c>
      <c r="T214" s="96">
        <v>48.244073748902544</v>
      </c>
      <c r="U214" s="96">
        <v>38.981562774363475</v>
      </c>
      <c r="V214" s="96">
        <v>50.6</v>
      </c>
      <c r="W214" s="97">
        <v>302.0408163265306</v>
      </c>
      <c r="X214" s="96"/>
      <c r="Y214" s="90" t="s">
        <v>150</v>
      </c>
    </row>
    <row r="215" spans="1:25" ht="12" customHeight="1">
      <c r="A215" s="88" t="s">
        <v>213</v>
      </c>
      <c r="B215" s="95">
        <v>3056</v>
      </c>
      <c r="C215" s="95">
        <v>9280</v>
      </c>
      <c r="D215" s="95">
        <v>6</v>
      </c>
      <c r="E215" s="95">
        <v>11</v>
      </c>
      <c r="F215" s="95">
        <v>-5</v>
      </c>
      <c r="G215" s="95">
        <v>35</v>
      </c>
      <c r="H215" s="95">
        <v>13</v>
      </c>
      <c r="I215" s="95">
        <v>0</v>
      </c>
      <c r="J215" s="95">
        <v>29</v>
      </c>
      <c r="K215" s="95">
        <v>35</v>
      </c>
      <c r="L215" s="95">
        <v>0</v>
      </c>
      <c r="M215" s="95">
        <v>-16</v>
      </c>
      <c r="N215" s="95">
        <v>-21</v>
      </c>
      <c r="P215" s="95">
        <v>1225</v>
      </c>
      <c r="Q215" s="95">
        <v>4837</v>
      </c>
      <c r="R215" s="95">
        <v>3235</v>
      </c>
      <c r="S215" s="96">
        <v>13.20043103448276</v>
      </c>
      <c r="T215" s="96">
        <v>52.122844827586214</v>
      </c>
      <c r="U215" s="96">
        <v>34.859913793103445</v>
      </c>
      <c r="V215" s="96">
        <v>49.4</v>
      </c>
      <c r="W215" s="97">
        <v>264.08163265306126</v>
      </c>
      <c r="X215" s="96"/>
      <c r="Y215" s="90" t="s">
        <v>213</v>
      </c>
    </row>
    <row r="216" spans="1:25" ht="12" customHeight="1">
      <c r="A216" s="88" t="s">
        <v>149</v>
      </c>
      <c r="B216" s="95" t="s">
        <v>136</v>
      </c>
      <c r="C216" s="95">
        <v>4549</v>
      </c>
      <c r="D216" s="95">
        <v>5</v>
      </c>
      <c r="E216" s="95">
        <v>4</v>
      </c>
      <c r="F216" s="95">
        <v>1</v>
      </c>
      <c r="G216" s="95">
        <v>20</v>
      </c>
      <c r="H216" s="95">
        <v>11</v>
      </c>
      <c r="I216" s="95">
        <v>0</v>
      </c>
      <c r="J216" s="95">
        <v>18</v>
      </c>
      <c r="K216" s="95">
        <v>14</v>
      </c>
      <c r="L216" s="95">
        <v>0</v>
      </c>
      <c r="M216" s="95">
        <v>-1</v>
      </c>
      <c r="N216" s="95">
        <v>0</v>
      </c>
      <c r="P216" s="95">
        <v>652</v>
      </c>
      <c r="Q216" s="95">
        <v>2614</v>
      </c>
      <c r="R216" s="95">
        <v>1288</v>
      </c>
      <c r="S216" s="96">
        <v>14.332820400087931</v>
      </c>
      <c r="T216" s="96">
        <v>57.463178720597931</v>
      </c>
      <c r="U216" s="96">
        <v>28.313915146185977</v>
      </c>
      <c r="V216" s="96">
        <v>46.6</v>
      </c>
      <c r="W216" s="97">
        <v>197.54601226993864</v>
      </c>
      <c r="X216" s="96"/>
      <c r="Y216" s="90" t="s">
        <v>149</v>
      </c>
    </row>
    <row r="217" spans="1:25" ht="12" customHeight="1">
      <c r="A217" s="88" t="s">
        <v>150</v>
      </c>
      <c r="B217" s="95" t="s">
        <v>136</v>
      </c>
      <c r="C217" s="95">
        <v>4731</v>
      </c>
      <c r="D217" s="95">
        <v>1</v>
      </c>
      <c r="E217" s="95">
        <v>7</v>
      </c>
      <c r="F217" s="95">
        <v>-6</v>
      </c>
      <c r="G217" s="95">
        <v>15</v>
      </c>
      <c r="H217" s="95">
        <v>2</v>
      </c>
      <c r="I217" s="95">
        <v>0</v>
      </c>
      <c r="J217" s="95">
        <v>11</v>
      </c>
      <c r="K217" s="95">
        <v>21</v>
      </c>
      <c r="L217" s="95">
        <v>0</v>
      </c>
      <c r="M217" s="95">
        <v>-15</v>
      </c>
      <c r="N217" s="95">
        <v>-21</v>
      </c>
      <c r="P217" s="95">
        <v>573</v>
      </c>
      <c r="Q217" s="95">
        <v>2223</v>
      </c>
      <c r="R217" s="95">
        <v>1947</v>
      </c>
      <c r="S217" s="96">
        <v>12.111604311984783</v>
      </c>
      <c r="T217" s="96">
        <v>46.987951807228917</v>
      </c>
      <c r="U217" s="96">
        <v>41.154090044388084</v>
      </c>
      <c r="V217" s="96">
        <v>52.1</v>
      </c>
      <c r="W217" s="97">
        <v>339.79057591623041</v>
      </c>
      <c r="X217" s="96"/>
      <c r="Y217" s="90" t="s">
        <v>150</v>
      </c>
    </row>
    <row r="218" spans="1:25" ht="12" customHeight="1">
      <c r="A218" s="88" t="s">
        <v>214</v>
      </c>
      <c r="B218" s="95">
        <v>655</v>
      </c>
      <c r="C218" s="95">
        <v>2545</v>
      </c>
      <c r="D218" s="95">
        <v>0</v>
      </c>
      <c r="E218" s="95">
        <v>6</v>
      </c>
      <c r="F218" s="95">
        <v>-6</v>
      </c>
      <c r="G218" s="95">
        <v>6</v>
      </c>
      <c r="H218" s="95">
        <v>2</v>
      </c>
      <c r="I218" s="95">
        <v>0</v>
      </c>
      <c r="J218" s="95">
        <v>9</v>
      </c>
      <c r="K218" s="95">
        <v>10</v>
      </c>
      <c r="L218" s="95">
        <v>0</v>
      </c>
      <c r="M218" s="95">
        <v>-11</v>
      </c>
      <c r="N218" s="95">
        <v>-17</v>
      </c>
      <c r="P218" s="95">
        <v>404</v>
      </c>
      <c r="Q218" s="95">
        <v>1387</v>
      </c>
      <c r="R218" s="95">
        <v>780</v>
      </c>
      <c r="S218" s="96">
        <v>15.874263261296658</v>
      </c>
      <c r="T218" s="96">
        <v>54.49901768172888</v>
      </c>
      <c r="U218" s="96">
        <v>30.648330058939095</v>
      </c>
      <c r="V218" s="96">
        <v>46.6</v>
      </c>
      <c r="W218" s="97">
        <v>193.06930693069307</v>
      </c>
      <c r="X218" s="96"/>
      <c r="Y218" s="90" t="s">
        <v>214</v>
      </c>
    </row>
    <row r="219" spans="1:25" ht="12" customHeight="1">
      <c r="A219" s="88" t="s">
        <v>149</v>
      </c>
      <c r="B219" s="95" t="s">
        <v>136</v>
      </c>
      <c r="C219" s="95">
        <v>1196</v>
      </c>
      <c r="D219" s="95">
        <v>0</v>
      </c>
      <c r="E219" s="95">
        <v>0</v>
      </c>
      <c r="F219" s="95">
        <v>0</v>
      </c>
      <c r="G219" s="95">
        <v>2</v>
      </c>
      <c r="H219" s="95">
        <v>1</v>
      </c>
      <c r="I219" s="95">
        <v>0</v>
      </c>
      <c r="J219" s="95">
        <v>4</v>
      </c>
      <c r="K219" s="95">
        <v>5</v>
      </c>
      <c r="L219" s="95">
        <v>0</v>
      </c>
      <c r="M219" s="95">
        <v>-6</v>
      </c>
      <c r="N219" s="95">
        <v>-6</v>
      </c>
      <c r="P219" s="95">
        <v>187</v>
      </c>
      <c r="Q219" s="95">
        <v>706</v>
      </c>
      <c r="R219" s="95">
        <v>312</v>
      </c>
      <c r="S219" s="96">
        <v>15.635451505016723</v>
      </c>
      <c r="T219" s="96">
        <v>59.030100334448164</v>
      </c>
      <c r="U219" s="96">
        <v>26.086956521739129</v>
      </c>
      <c r="V219" s="96">
        <v>44.7</v>
      </c>
      <c r="W219" s="97">
        <v>166.84491978609626</v>
      </c>
      <c r="X219" s="96"/>
      <c r="Y219" s="90" t="s">
        <v>149</v>
      </c>
    </row>
    <row r="220" spans="1:25" ht="12" customHeight="1">
      <c r="A220" s="88" t="s">
        <v>150</v>
      </c>
      <c r="B220" s="95" t="s">
        <v>136</v>
      </c>
      <c r="C220" s="95">
        <v>1349</v>
      </c>
      <c r="D220" s="95">
        <v>0</v>
      </c>
      <c r="E220" s="95">
        <v>6</v>
      </c>
      <c r="F220" s="95">
        <v>-6</v>
      </c>
      <c r="G220" s="95">
        <v>4</v>
      </c>
      <c r="H220" s="95">
        <v>1</v>
      </c>
      <c r="I220" s="95">
        <v>0</v>
      </c>
      <c r="J220" s="95">
        <v>5</v>
      </c>
      <c r="K220" s="95">
        <v>5</v>
      </c>
      <c r="L220" s="95">
        <v>0</v>
      </c>
      <c r="M220" s="95">
        <v>-5</v>
      </c>
      <c r="N220" s="95">
        <v>-11</v>
      </c>
      <c r="P220" s="95">
        <v>217</v>
      </c>
      <c r="Q220" s="95">
        <v>681</v>
      </c>
      <c r="R220" s="95">
        <v>468</v>
      </c>
      <c r="S220" s="96">
        <v>16.085989621942179</v>
      </c>
      <c r="T220" s="96">
        <v>50.481838398813942</v>
      </c>
      <c r="U220" s="96">
        <v>34.692364714603407</v>
      </c>
      <c r="V220" s="96">
        <v>48.2</v>
      </c>
      <c r="W220" s="97">
        <v>215.66820276497697</v>
      </c>
      <c r="X220" s="96"/>
      <c r="Y220" s="90" t="s">
        <v>150</v>
      </c>
    </row>
    <row r="221" spans="1:25" ht="12" customHeight="1">
      <c r="A221" s="88" t="s">
        <v>215</v>
      </c>
      <c r="B221" s="95">
        <v>1221</v>
      </c>
      <c r="C221" s="95">
        <v>4211</v>
      </c>
      <c r="D221" s="95">
        <v>2</v>
      </c>
      <c r="E221" s="95">
        <v>4</v>
      </c>
      <c r="F221" s="95">
        <v>-2</v>
      </c>
      <c r="G221" s="95">
        <v>9</v>
      </c>
      <c r="H221" s="95">
        <v>3</v>
      </c>
      <c r="I221" s="95">
        <v>0</v>
      </c>
      <c r="J221" s="95">
        <v>19</v>
      </c>
      <c r="K221" s="95">
        <v>17</v>
      </c>
      <c r="L221" s="95">
        <v>0</v>
      </c>
      <c r="M221" s="95">
        <v>-24</v>
      </c>
      <c r="N221" s="95">
        <v>-26</v>
      </c>
      <c r="P221" s="95">
        <v>624</v>
      </c>
      <c r="Q221" s="95">
        <v>2435</v>
      </c>
      <c r="R221" s="95">
        <v>1157</v>
      </c>
      <c r="S221" s="96">
        <v>14.818332937544525</v>
      </c>
      <c r="T221" s="96">
        <v>57.824744716219421</v>
      </c>
      <c r="U221" s="96">
        <v>27.475658988363811</v>
      </c>
      <c r="V221" s="96">
        <v>45</v>
      </c>
      <c r="W221" s="97">
        <v>185.41666666666669</v>
      </c>
      <c r="X221" s="96"/>
      <c r="Y221" s="90" t="s">
        <v>215</v>
      </c>
    </row>
    <row r="222" spans="1:25" ht="12" customHeight="1">
      <c r="A222" s="88" t="s">
        <v>149</v>
      </c>
      <c r="B222" s="95" t="s">
        <v>136</v>
      </c>
      <c r="C222" s="95">
        <v>2046</v>
      </c>
      <c r="D222" s="95">
        <v>0</v>
      </c>
      <c r="E222" s="95">
        <v>1</v>
      </c>
      <c r="F222" s="95">
        <v>-1</v>
      </c>
      <c r="G222" s="95">
        <v>5</v>
      </c>
      <c r="H222" s="95">
        <v>3</v>
      </c>
      <c r="I222" s="95">
        <v>0</v>
      </c>
      <c r="J222" s="95">
        <v>9</v>
      </c>
      <c r="K222" s="95">
        <v>9</v>
      </c>
      <c r="L222" s="95">
        <v>0</v>
      </c>
      <c r="M222" s="95">
        <v>-10</v>
      </c>
      <c r="N222" s="95">
        <v>-11</v>
      </c>
      <c r="P222" s="95">
        <v>342</v>
      </c>
      <c r="Q222" s="95">
        <v>1251</v>
      </c>
      <c r="R222" s="95">
        <v>456</v>
      </c>
      <c r="S222" s="96">
        <v>16.715542521994134</v>
      </c>
      <c r="T222" s="96">
        <v>61.143695014662761</v>
      </c>
      <c r="U222" s="96">
        <v>22.287390029325511</v>
      </c>
      <c r="V222" s="96">
        <v>42.2</v>
      </c>
      <c r="W222" s="97">
        <v>133.33333333333331</v>
      </c>
      <c r="X222" s="96"/>
      <c r="Y222" s="90" t="s">
        <v>149</v>
      </c>
    </row>
    <row r="223" spans="1:25" ht="12" customHeight="1">
      <c r="A223" s="88" t="s">
        <v>150</v>
      </c>
      <c r="B223" s="95" t="s">
        <v>136</v>
      </c>
      <c r="C223" s="95">
        <v>2165</v>
      </c>
      <c r="D223" s="95">
        <v>2</v>
      </c>
      <c r="E223" s="95">
        <v>3</v>
      </c>
      <c r="F223" s="95">
        <v>-1</v>
      </c>
      <c r="G223" s="95">
        <v>4</v>
      </c>
      <c r="H223" s="95">
        <v>0</v>
      </c>
      <c r="I223" s="95">
        <v>0</v>
      </c>
      <c r="J223" s="95">
        <v>10</v>
      </c>
      <c r="K223" s="95">
        <v>8</v>
      </c>
      <c r="L223" s="95">
        <v>0</v>
      </c>
      <c r="M223" s="95">
        <v>-14</v>
      </c>
      <c r="N223" s="95">
        <v>-15</v>
      </c>
      <c r="P223" s="95">
        <v>282</v>
      </c>
      <c r="Q223" s="95">
        <v>1184</v>
      </c>
      <c r="R223" s="95">
        <v>701</v>
      </c>
      <c r="S223" s="96">
        <v>13.02540415704388</v>
      </c>
      <c r="T223" s="96">
        <v>54.688221709006925</v>
      </c>
      <c r="U223" s="96">
        <v>32.378752886836025</v>
      </c>
      <c r="V223" s="96">
        <v>47.6</v>
      </c>
      <c r="W223" s="97">
        <v>248.58156028368796</v>
      </c>
      <c r="X223" s="96"/>
      <c r="Y223" s="90" t="s">
        <v>150</v>
      </c>
    </row>
    <row r="224" spans="1:25" ht="12" customHeight="1">
      <c r="A224" s="88" t="s">
        <v>216</v>
      </c>
      <c r="B224" s="95">
        <v>5263</v>
      </c>
      <c r="C224" s="95">
        <v>18255</v>
      </c>
      <c r="D224" s="95">
        <v>12</v>
      </c>
      <c r="E224" s="95">
        <v>22</v>
      </c>
      <c r="F224" s="95">
        <v>-10</v>
      </c>
      <c r="G224" s="95">
        <v>95</v>
      </c>
      <c r="H224" s="95">
        <v>45</v>
      </c>
      <c r="I224" s="95">
        <v>0</v>
      </c>
      <c r="J224" s="95">
        <v>118</v>
      </c>
      <c r="K224" s="95">
        <v>92</v>
      </c>
      <c r="L224" s="95">
        <v>0</v>
      </c>
      <c r="M224" s="95">
        <v>-70</v>
      </c>
      <c r="N224" s="95">
        <v>-80</v>
      </c>
      <c r="P224" s="95">
        <v>2840</v>
      </c>
      <c r="Q224" s="95">
        <v>10757</v>
      </c>
      <c r="R224" s="95">
        <v>4704</v>
      </c>
      <c r="S224" s="96">
        <v>15.557381539304298</v>
      </c>
      <c r="T224" s="96">
        <v>58.926321555738156</v>
      </c>
      <c r="U224" s="96">
        <v>25.768282662284303</v>
      </c>
      <c r="V224" s="96">
        <v>44.2</v>
      </c>
      <c r="W224" s="97">
        <v>165.63380281690141</v>
      </c>
      <c r="X224" s="96"/>
      <c r="Y224" s="90" t="s">
        <v>216</v>
      </c>
    </row>
    <row r="225" spans="1:25" ht="12" customHeight="1">
      <c r="A225" s="88" t="s">
        <v>149</v>
      </c>
      <c r="B225" s="95" t="s">
        <v>136</v>
      </c>
      <c r="C225" s="95">
        <v>8840</v>
      </c>
      <c r="D225" s="95">
        <v>6</v>
      </c>
      <c r="E225" s="95">
        <v>12</v>
      </c>
      <c r="F225" s="95">
        <v>-6</v>
      </c>
      <c r="G225" s="95">
        <v>48</v>
      </c>
      <c r="H225" s="95">
        <v>23</v>
      </c>
      <c r="I225" s="95">
        <v>0</v>
      </c>
      <c r="J225" s="95">
        <v>63</v>
      </c>
      <c r="K225" s="95">
        <v>46</v>
      </c>
      <c r="L225" s="95">
        <v>0</v>
      </c>
      <c r="M225" s="95">
        <v>-38</v>
      </c>
      <c r="N225" s="95">
        <v>-44</v>
      </c>
      <c r="P225" s="95">
        <v>1458</v>
      </c>
      <c r="Q225" s="95">
        <v>5474</v>
      </c>
      <c r="R225" s="95">
        <v>1930</v>
      </c>
      <c r="S225" s="96">
        <v>16.493212669683256</v>
      </c>
      <c r="T225" s="96">
        <v>61.923076923076927</v>
      </c>
      <c r="U225" s="96">
        <v>21.832579185520363</v>
      </c>
      <c r="V225" s="96">
        <v>42.2</v>
      </c>
      <c r="W225" s="97">
        <v>132.37311385459535</v>
      </c>
      <c r="X225" s="96"/>
      <c r="Y225" s="90" t="s">
        <v>149</v>
      </c>
    </row>
    <row r="226" spans="1:25" ht="12" customHeight="1">
      <c r="A226" s="88" t="s">
        <v>150</v>
      </c>
      <c r="B226" s="99" t="s">
        <v>136</v>
      </c>
      <c r="C226" s="99">
        <v>9415</v>
      </c>
      <c r="D226" s="99">
        <v>6</v>
      </c>
      <c r="E226" s="99">
        <v>10</v>
      </c>
      <c r="F226" s="99">
        <v>-4</v>
      </c>
      <c r="G226" s="99">
        <v>47</v>
      </c>
      <c r="H226" s="99">
        <v>22</v>
      </c>
      <c r="I226" s="99">
        <v>0</v>
      </c>
      <c r="J226" s="99">
        <v>55</v>
      </c>
      <c r="K226" s="99">
        <v>46</v>
      </c>
      <c r="L226" s="99">
        <v>0</v>
      </c>
      <c r="M226" s="99">
        <v>-32</v>
      </c>
      <c r="N226" s="99">
        <v>-36</v>
      </c>
      <c r="P226" s="99">
        <v>1382</v>
      </c>
      <c r="Q226" s="99">
        <v>5283</v>
      </c>
      <c r="R226" s="99">
        <v>2774</v>
      </c>
      <c r="S226" s="100">
        <v>14.67870419543282</v>
      </c>
      <c r="T226" s="100">
        <v>56.112586298459902</v>
      </c>
      <c r="U226" s="100">
        <v>29.463621879978756</v>
      </c>
      <c r="V226" s="100">
        <v>46.1</v>
      </c>
      <c r="W226" s="101">
        <v>200.72358900144721</v>
      </c>
      <c r="X226" s="96"/>
      <c r="Y226" s="90" t="s">
        <v>150</v>
      </c>
    </row>
    <row r="227" spans="1:25" ht="12" customHeight="1">
      <c r="A227" s="88" t="s">
        <v>217</v>
      </c>
      <c r="B227" s="95">
        <v>10202</v>
      </c>
      <c r="C227" s="95">
        <v>37579</v>
      </c>
      <c r="D227" s="95">
        <v>29</v>
      </c>
      <c r="E227" s="95">
        <v>45</v>
      </c>
      <c r="F227" s="95">
        <v>-16</v>
      </c>
      <c r="G227" s="95">
        <v>124</v>
      </c>
      <c r="H227" s="95">
        <v>71</v>
      </c>
      <c r="I227" s="95">
        <v>1</v>
      </c>
      <c r="J227" s="95">
        <v>120</v>
      </c>
      <c r="K227" s="95">
        <v>118</v>
      </c>
      <c r="L227" s="95">
        <v>1</v>
      </c>
      <c r="M227" s="95">
        <v>-43</v>
      </c>
      <c r="N227" s="95">
        <v>-59</v>
      </c>
      <c r="P227" s="95">
        <v>6153</v>
      </c>
      <c r="Q227" s="95">
        <v>21658</v>
      </c>
      <c r="R227" s="95">
        <v>9803</v>
      </c>
      <c r="S227" s="96">
        <v>16.373506479682799</v>
      </c>
      <c r="T227" s="96">
        <v>57.633252614492136</v>
      </c>
      <c r="U227" s="96">
        <v>26.086378030282869</v>
      </c>
      <c r="V227" s="96">
        <v>44.2</v>
      </c>
      <c r="W227" s="97">
        <v>159.32065659028117</v>
      </c>
      <c r="X227" s="96"/>
      <c r="Y227" s="90" t="s">
        <v>217</v>
      </c>
    </row>
    <row r="228" spans="1:25" ht="12" customHeight="1">
      <c r="A228" s="88" t="s">
        <v>144</v>
      </c>
      <c r="B228" s="95" t="s">
        <v>136</v>
      </c>
      <c r="C228" s="95">
        <v>18087</v>
      </c>
      <c r="D228" s="95">
        <v>17</v>
      </c>
      <c r="E228" s="95">
        <v>23</v>
      </c>
      <c r="F228" s="95">
        <v>-6</v>
      </c>
      <c r="G228" s="95">
        <v>53</v>
      </c>
      <c r="H228" s="95">
        <v>38</v>
      </c>
      <c r="I228" s="95">
        <v>0</v>
      </c>
      <c r="J228" s="95">
        <v>61</v>
      </c>
      <c r="K228" s="95">
        <v>67</v>
      </c>
      <c r="L228" s="95">
        <v>0</v>
      </c>
      <c r="M228" s="95">
        <v>-37</v>
      </c>
      <c r="N228" s="95">
        <v>-43</v>
      </c>
      <c r="P228" s="95">
        <v>3174</v>
      </c>
      <c r="Q228" s="95">
        <v>11019</v>
      </c>
      <c r="R228" s="95">
        <v>3914</v>
      </c>
      <c r="S228" s="96">
        <v>17.54851550837618</v>
      </c>
      <c r="T228" s="96">
        <v>60.922209321612208</v>
      </c>
      <c r="U228" s="96">
        <v>21.639851827279262</v>
      </c>
      <c r="V228" s="96">
        <v>42.1</v>
      </c>
      <c r="W228" s="97">
        <v>123.31442974165093</v>
      </c>
      <c r="X228" s="96"/>
      <c r="Y228" s="90" t="s">
        <v>144</v>
      </c>
    </row>
    <row r="229" spans="1:25" ht="12" customHeight="1">
      <c r="A229" s="88" t="s">
        <v>145</v>
      </c>
      <c r="B229" s="99" t="s">
        <v>136</v>
      </c>
      <c r="C229" s="99">
        <v>19492</v>
      </c>
      <c r="D229" s="99">
        <v>12</v>
      </c>
      <c r="E229" s="99">
        <v>22</v>
      </c>
      <c r="F229" s="99">
        <v>-10</v>
      </c>
      <c r="G229" s="99">
        <v>71</v>
      </c>
      <c r="H229" s="99">
        <v>33</v>
      </c>
      <c r="I229" s="99">
        <v>1</v>
      </c>
      <c r="J229" s="99">
        <v>59</v>
      </c>
      <c r="K229" s="99">
        <v>51</v>
      </c>
      <c r="L229" s="99">
        <v>1</v>
      </c>
      <c r="M229" s="99">
        <v>-6</v>
      </c>
      <c r="N229" s="99">
        <v>-16</v>
      </c>
      <c r="P229" s="99">
        <v>2979</v>
      </c>
      <c r="Q229" s="99">
        <v>10639</v>
      </c>
      <c r="R229" s="99">
        <v>5889</v>
      </c>
      <c r="S229" s="100">
        <v>15.283193104863535</v>
      </c>
      <c r="T229" s="100">
        <v>54.58136671454956</v>
      </c>
      <c r="U229" s="100">
        <v>30.21239482864765</v>
      </c>
      <c r="V229" s="100">
        <v>46.2</v>
      </c>
      <c r="W229" s="101">
        <v>197.68378650553876</v>
      </c>
      <c r="X229" s="96"/>
      <c r="Y229" s="90" t="s">
        <v>145</v>
      </c>
    </row>
    <row r="230" spans="1:25" ht="12" customHeight="1">
      <c r="A230" s="88" t="s">
        <v>218</v>
      </c>
      <c r="B230" s="95">
        <v>5500</v>
      </c>
      <c r="C230" s="95">
        <v>19494</v>
      </c>
      <c r="D230" s="95">
        <v>12</v>
      </c>
      <c r="E230" s="95">
        <v>24</v>
      </c>
      <c r="F230" s="95">
        <v>-12</v>
      </c>
      <c r="G230" s="95">
        <v>82</v>
      </c>
      <c r="H230" s="95">
        <v>48</v>
      </c>
      <c r="I230" s="95">
        <v>0</v>
      </c>
      <c r="J230" s="95">
        <v>70</v>
      </c>
      <c r="K230" s="95">
        <v>61</v>
      </c>
      <c r="L230" s="95">
        <v>0</v>
      </c>
      <c r="M230" s="95">
        <v>-1</v>
      </c>
      <c r="N230" s="95">
        <v>-13</v>
      </c>
      <c r="P230" s="95">
        <v>3181</v>
      </c>
      <c r="Q230" s="95">
        <v>11291</v>
      </c>
      <c r="R230" s="95">
        <v>5031</v>
      </c>
      <c r="S230" s="96">
        <v>16.317841387093466</v>
      </c>
      <c r="T230" s="96">
        <v>57.920385759720936</v>
      </c>
      <c r="U230" s="96">
        <v>25.807940904893812</v>
      </c>
      <c r="V230" s="96">
        <v>44</v>
      </c>
      <c r="W230" s="97">
        <v>158.15781200880227</v>
      </c>
      <c r="X230" s="96"/>
      <c r="Y230" s="90" t="s">
        <v>218</v>
      </c>
    </row>
    <row r="231" spans="1:25" ht="12" customHeight="1">
      <c r="A231" s="88" t="s">
        <v>149</v>
      </c>
      <c r="B231" s="95" t="s">
        <v>136</v>
      </c>
      <c r="C231" s="95">
        <v>9376</v>
      </c>
      <c r="D231" s="95">
        <v>7</v>
      </c>
      <c r="E231" s="95">
        <v>9</v>
      </c>
      <c r="F231" s="95">
        <v>-2</v>
      </c>
      <c r="G231" s="95">
        <v>39</v>
      </c>
      <c r="H231" s="95">
        <v>26</v>
      </c>
      <c r="I231" s="95">
        <v>0</v>
      </c>
      <c r="J231" s="95">
        <v>38</v>
      </c>
      <c r="K231" s="95">
        <v>33</v>
      </c>
      <c r="L231" s="95">
        <v>0</v>
      </c>
      <c r="M231" s="95">
        <v>-6</v>
      </c>
      <c r="N231" s="95">
        <v>-8</v>
      </c>
      <c r="P231" s="95">
        <v>1647</v>
      </c>
      <c r="Q231" s="95">
        <v>5757</v>
      </c>
      <c r="R231" s="95">
        <v>1978</v>
      </c>
      <c r="S231" s="96">
        <v>17.566126279863482</v>
      </c>
      <c r="T231" s="96">
        <v>61.401450511945384</v>
      </c>
      <c r="U231" s="96">
        <v>21.09641638225256</v>
      </c>
      <c r="V231" s="96">
        <v>41.7</v>
      </c>
      <c r="W231" s="97">
        <v>120.09714632665451</v>
      </c>
      <c r="X231" s="96"/>
      <c r="Y231" s="90" t="s">
        <v>149</v>
      </c>
    </row>
    <row r="232" spans="1:25" ht="12" customHeight="1">
      <c r="A232" s="91" t="s">
        <v>150</v>
      </c>
      <c r="B232" s="105" t="s">
        <v>136</v>
      </c>
      <c r="C232" s="105">
        <v>10118</v>
      </c>
      <c r="D232" s="105">
        <v>5</v>
      </c>
      <c r="E232" s="105">
        <v>15</v>
      </c>
      <c r="F232" s="105">
        <v>-10</v>
      </c>
      <c r="G232" s="105">
        <v>43</v>
      </c>
      <c r="H232" s="105">
        <v>22</v>
      </c>
      <c r="I232" s="105">
        <v>0</v>
      </c>
      <c r="J232" s="105">
        <v>32</v>
      </c>
      <c r="K232" s="105">
        <v>28</v>
      </c>
      <c r="L232" s="105">
        <v>0</v>
      </c>
      <c r="M232" s="105">
        <v>5</v>
      </c>
      <c r="N232" s="105">
        <v>-5</v>
      </c>
      <c r="P232" s="105">
        <v>1534</v>
      </c>
      <c r="Q232" s="105">
        <v>5534</v>
      </c>
      <c r="R232" s="105">
        <v>3053</v>
      </c>
      <c r="S232" s="106">
        <v>15.161099031429137</v>
      </c>
      <c r="T232" s="106">
        <v>54.694603676615927</v>
      </c>
      <c r="U232" s="106">
        <v>30.173947420438825</v>
      </c>
      <c r="V232" s="106">
        <v>46.1</v>
      </c>
      <c r="W232" s="107">
        <v>199.02216427640155</v>
      </c>
      <c r="X232" s="106"/>
      <c r="Y232" s="94" t="s">
        <v>150</v>
      </c>
    </row>
    <row r="233" spans="1:25" ht="12" customHeight="1">
      <c r="A233" s="88" t="s">
        <v>219</v>
      </c>
      <c r="B233" s="95">
        <v>879</v>
      </c>
      <c r="C233" s="95">
        <v>3583</v>
      </c>
      <c r="D233" s="95">
        <v>3</v>
      </c>
      <c r="E233" s="95">
        <v>5</v>
      </c>
      <c r="F233" s="95">
        <v>-2</v>
      </c>
      <c r="G233" s="95">
        <v>10</v>
      </c>
      <c r="H233" s="95">
        <v>4</v>
      </c>
      <c r="I233" s="95">
        <v>0</v>
      </c>
      <c r="J233" s="95">
        <v>5</v>
      </c>
      <c r="K233" s="95">
        <v>12</v>
      </c>
      <c r="L233" s="95">
        <v>0</v>
      </c>
      <c r="M233" s="95">
        <v>-3</v>
      </c>
      <c r="N233" s="95">
        <v>-5</v>
      </c>
      <c r="P233" s="95">
        <v>589</v>
      </c>
      <c r="Q233" s="95">
        <v>2028</v>
      </c>
      <c r="R233" s="95">
        <v>978</v>
      </c>
      <c r="S233" s="96">
        <v>16.438738487301144</v>
      </c>
      <c r="T233" s="96">
        <v>56.600614010605646</v>
      </c>
      <c r="U233" s="96">
        <v>27.295562377895617</v>
      </c>
      <c r="V233" s="96">
        <v>44.8</v>
      </c>
      <c r="W233" s="97">
        <v>166.04414261460101</v>
      </c>
      <c r="X233" s="96"/>
      <c r="Y233" s="90" t="s">
        <v>219</v>
      </c>
    </row>
    <row r="234" spans="1:25" ht="12" customHeight="1">
      <c r="A234" s="88" t="s">
        <v>149</v>
      </c>
      <c r="B234" s="95" t="s">
        <v>136</v>
      </c>
      <c r="C234" s="95">
        <v>1682</v>
      </c>
      <c r="D234" s="95">
        <v>0</v>
      </c>
      <c r="E234" s="95">
        <v>4</v>
      </c>
      <c r="F234" s="95">
        <v>-4</v>
      </c>
      <c r="G234" s="95">
        <v>5</v>
      </c>
      <c r="H234" s="95">
        <v>3</v>
      </c>
      <c r="I234" s="95">
        <v>0</v>
      </c>
      <c r="J234" s="95">
        <v>3</v>
      </c>
      <c r="K234" s="95">
        <v>6</v>
      </c>
      <c r="L234" s="95">
        <v>0</v>
      </c>
      <c r="M234" s="95">
        <v>-1</v>
      </c>
      <c r="N234" s="95">
        <v>-5</v>
      </c>
      <c r="P234" s="95">
        <v>282</v>
      </c>
      <c r="Q234" s="95">
        <v>1037</v>
      </c>
      <c r="R234" s="95">
        <v>371</v>
      </c>
      <c r="S234" s="96">
        <v>16.765755053507728</v>
      </c>
      <c r="T234" s="96">
        <v>61.652794292508915</v>
      </c>
      <c r="U234" s="96">
        <v>22.05707491082045</v>
      </c>
      <c r="V234" s="96">
        <v>42.8</v>
      </c>
      <c r="W234" s="97">
        <v>131.56028368794327</v>
      </c>
      <c r="X234" s="96"/>
      <c r="Y234" s="90" t="s">
        <v>149</v>
      </c>
    </row>
    <row r="235" spans="1:25" ht="12" customHeight="1">
      <c r="A235" s="88" t="s">
        <v>150</v>
      </c>
      <c r="B235" s="95" t="s">
        <v>136</v>
      </c>
      <c r="C235" s="95">
        <v>1901</v>
      </c>
      <c r="D235" s="95">
        <v>3</v>
      </c>
      <c r="E235" s="95">
        <v>1</v>
      </c>
      <c r="F235" s="95">
        <v>2</v>
      </c>
      <c r="G235" s="95">
        <v>5</v>
      </c>
      <c r="H235" s="95">
        <v>1</v>
      </c>
      <c r="I235" s="95">
        <v>0</v>
      </c>
      <c r="J235" s="95">
        <v>2</v>
      </c>
      <c r="K235" s="95">
        <v>6</v>
      </c>
      <c r="L235" s="95">
        <v>0</v>
      </c>
      <c r="M235" s="95">
        <v>-2</v>
      </c>
      <c r="N235" s="95">
        <v>0</v>
      </c>
      <c r="P235" s="95">
        <v>307</v>
      </c>
      <c r="Q235" s="95">
        <v>991</v>
      </c>
      <c r="R235" s="95">
        <v>607</v>
      </c>
      <c r="S235" s="96">
        <v>16.149395055234088</v>
      </c>
      <c r="T235" s="96">
        <v>52.130457653866394</v>
      </c>
      <c r="U235" s="96">
        <v>31.930562861651762</v>
      </c>
      <c r="V235" s="96">
        <v>46.5</v>
      </c>
      <c r="W235" s="97">
        <v>197.7198697068404</v>
      </c>
      <c r="X235" s="96"/>
      <c r="Y235" s="90" t="s">
        <v>150</v>
      </c>
    </row>
    <row r="236" spans="1:25" ht="12" customHeight="1">
      <c r="A236" s="88" t="s">
        <v>220</v>
      </c>
      <c r="B236" s="95">
        <v>1353</v>
      </c>
      <c r="C236" s="95">
        <v>4796</v>
      </c>
      <c r="D236" s="95">
        <v>3</v>
      </c>
      <c r="E236" s="95">
        <v>4</v>
      </c>
      <c r="F236" s="95">
        <v>-1</v>
      </c>
      <c r="G236" s="95">
        <v>10</v>
      </c>
      <c r="H236" s="95">
        <v>5</v>
      </c>
      <c r="I236" s="95">
        <v>1</v>
      </c>
      <c r="J236" s="95">
        <v>14</v>
      </c>
      <c r="K236" s="95">
        <v>7</v>
      </c>
      <c r="L236" s="95">
        <v>1</v>
      </c>
      <c r="M236" s="95">
        <v>-6</v>
      </c>
      <c r="N236" s="95">
        <v>-7</v>
      </c>
      <c r="P236" s="95">
        <v>695</v>
      </c>
      <c r="Q236" s="95">
        <v>2593</v>
      </c>
      <c r="R236" s="95">
        <v>1515</v>
      </c>
      <c r="S236" s="96">
        <v>14.491242702251878</v>
      </c>
      <c r="T236" s="96">
        <v>54.065888240200167</v>
      </c>
      <c r="U236" s="96">
        <v>31.588824020016681</v>
      </c>
      <c r="V236" s="96">
        <v>47.5</v>
      </c>
      <c r="W236" s="97">
        <v>217.98561151079139</v>
      </c>
      <c r="X236" s="96"/>
      <c r="Y236" s="90" t="s">
        <v>220</v>
      </c>
    </row>
    <row r="237" spans="1:25" ht="12" customHeight="1">
      <c r="A237" s="88" t="s">
        <v>149</v>
      </c>
      <c r="B237" s="95" t="s">
        <v>136</v>
      </c>
      <c r="C237" s="95">
        <v>2335</v>
      </c>
      <c r="D237" s="95">
        <v>3</v>
      </c>
      <c r="E237" s="95">
        <v>3</v>
      </c>
      <c r="F237" s="95">
        <v>0</v>
      </c>
      <c r="G237" s="95">
        <v>2</v>
      </c>
      <c r="H237" s="95">
        <v>2</v>
      </c>
      <c r="I237" s="95">
        <v>0</v>
      </c>
      <c r="J237" s="95">
        <v>6</v>
      </c>
      <c r="K237" s="95">
        <v>4</v>
      </c>
      <c r="L237" s="95">
        <v>0</v>
      </c>
      <c r="M237" s="95">
        <v>-6</v>
      </c>
      <c r="N237" s="95">
        <v>-6</v>
      </c>
      <c r="P237" s="95">
        <v>368</v>
      </c>
      <c r="Q237" s="95">
        <v>1332</v>
      </c>
      <c r="R237" s="95">
        <v>639</v>
      </c>
      <c r="S237" s="96">
        <v>15.76017130620985</v>
      </c>
      <c r="T237" s="96">
        <v>57.04496788008565</v>
      </c>
      <c r="U237" s="96">
        <v>27.366167023554606</v>
      </c>
      <c r="V237" s="96">
        <v>45.4</v>
      </c>
      <c r="W237" s="97">
        <v>173.64130434782609</v>
      </c>
      <c r="X237" s="96"/>
      <c r="Y237" s="90" t="s">
        <v>149</v>
      </c>
    </row>
    <row r="238" spans="1:25" ht="12" customHeight="1">
      <c r="A238" s="88" t="s">
        <v>150</v>
      </c>
      <c r="B238" s="95" t="s">
        <v>136</v>
      </c>
      <c r="C238" s="95">
        <v>2461</v>
      </c>
      <c r="D238" s="95">
        <v>0</v>
      </c>
      <c r="E238" s="95">
        <v>1</v>
      </c>
      <c r="F238" s="95">
        <v>-1</v>
      </c>
      <c r="G238" s="95">
        <v>8</v>
      </c>
      <c r="H238" s="95">
        <v>3</v>
      </c>
      <c r="I238" s="95">
        <v>1</v>
      </c>
      <c r="J238" s="95">
        <v>8</v>
      </c>
      <c r="K238" s="95">
        <v>3</v>
      </c>
      <c r="L238" s="95">
        <v>1</v>
      </c>
      <c r="M238" s="95">
        <v>0</v>
      </c>
      <c r="N238" s="95">
        <v>-1</v>
      </c>
      <c r="P238" s="95">
        <v>327</v>
      </c>
      <c r="Q238" s="95">
        <v>1261</v>
      </c>
      <c r="R238" s="95">
        <v>876</v>
      </c>
      <c r="S238" s="96">
        <v>13.287281592848435</v>
      </c>
      <c r="T238" s="96">
        <v>51.239333604225919</v>
      </c>
      <c r="U238" s="96">
        <v>35.595286468915077</v>
      </c>
      <c r="V238" s="96">
        <v>49.5</v>
      </c>
      <c r="W238" s="97">
        <v>267.88990825688074</v>
      </c>
      <c r="X238" s="96"/>
      <c r="Y238" s="90" t="s">
        <v>150</v>
      </c>
    </row>
    <row r="239" spans="1:25" ht="12" customHeight="1">
      <c r="A239" s="88" t="s">
        <v>221</v>
      </c>
      <c r="B239" s="95">
        <v>2470</v>
      </c>
      <c r="C239" s="95">
        <v>9706</v>
      </c>
      <c r="D239" s="95">
        <v>11</v>
      </c>
      <c r="E239" s="95">
        <v>12</v>
      </c>
      <c r="F239" s="95">
        <v>-1</v>
      </c>
      <c r="G239" s="95">
        <v>22</v>
      </c>
      <c r="H239" s="95">
        <v>14</v>
      </c>
      <c r="I239" s="95">
        <v>0</v>
      </c>
      <c r="J239" s="95">
        <v>31</v>
      </c>
      <c r="K239" s="95">
        <v>38</v>
      </c>
      <c r="L239" s="95">
        <v>0</v>
      </c>
      <c r="M239" s="95">
        <v>-33</v>
      </c>
      <c r="N239" s="95">
        <v>-34</v>
      </c>
      <c r="P239" s="95">
        <v>1688</v>
      </c>
      <c r="Q239" s="95">
        <v>5746</v>
      </c>
      <c r="R239" s="95">
        <v>2279</v>
      </c>
      <c r="S239" s="96">
        <v>17.391304347826086</v>
      </c>
      <c r="T239" s="96">
        <v>59.200494539460124</v>
      </c>
      <c r="U239" s="96">
        <v>23.480321450649082</v>
      </c>
      <c r="V239" s="96">
        <v>42.8</v>
      </c>
      <c r="W239" s="97">
        <v>135.01184834123222</v>
      </c>
      <c r="X239" s="96"/>
      <c r="Y239" s="90" t="s">
        <v>221</v>
      </c>
    </row>
    <row r="240" spans="1:25" ht="12" customHeight="1">
      <c r="A240" s="88" t="s">
        <v>149</v>
      </c>
      <c r="B240" s="95" t="s">
        <v>136</v>
      </c>
      <c r="C240" s="95">
        <v>4694</v>
      </c>
      <c r="D240" s="95">
        <v>7</v>
      </c>
      <c r="E240" s="95">
        <v>7</v>
      </c>
      <c r="F240" s="95">
        <v>0</v>
      </c>
      <c r="G240" s="95">
        <v>7</v>
      </c>
      <c r="H240" s="95">
        <v>7</v>
      </c>
      <c r="I240" s="95">
        <v>0</v>
      </c>
      <c r="J240" s="95">
        <v>14</v>
      </c>
      <c r="K240" s="95">
        <v>24</v>
      </c>
      <c r="L240" s="95">
        <v>0</v>
      </c>
      <c r="M240" s="95">
        <v>-24</v>
      </c>
      <c r="N240" s="95">
        <v>-24</v>
      </c>
      <c r="P240" s="95">
        <v>877</v>
      </c>
      <c r="Q240" s="95">
        <v>2893</v>
      </c>
      <c r="R240" s="95">
        <v>926</v>
      </c>
      <c r="S240" s="96">
        <v>18.68342564976566</v>
      </c>
      <c r="T240" s="96">
        <v>61.631870472944186</v>
      </c>
      <c r="U240" s="96">
        <v>19.727311461440138</v>
      </c>
      <c r="V240" s="96">
        <v>41</v>
      </c>
      <c r="W240" s="97">
        <v>105.58722919042189</v>
      </c>
      <c r="X240" s="96"/>
      <c r="Y240" s="90" t="s">
        <v>149</v>
      </c>
    </row>
    <row r="241" spans="1:25" ht="12" customHeight="1">
      <c r="A241" s="88" t="s">
        <v>150</v>
      </c>
      <c r="B241" s="99" t="s">
        <v>136</v>
      </c>
      <c r="C241" s="99">
        <v>5012</v>
      </c>
      <c r="D241" s="99">
        <v>4</v>
      </c>
      <c r="E241" s="99">
        <v>5</v>
      </c>
      <c r="F241" s="99">
        <v>-1</v>
      </c>
      <c r="G241" s="99">
        <v>15</v>
      </c>
      <c r="H241" s="99">
        <v>7</v>
      </c>
      <c r="I241" s="99">
        <v>0</v>
      </c>
      <c r="J241" s="99">
        <v>17</v>
      </c>
      <c r="K241" s="99">
        <v>14</v>
      </c>
      <c r="L241" s="99">
        <v>0</v>
      </c>
      <c r="M241" s="99">
        <v>-9</v>
      </c>
      <c r="N241" s="99">
        <v>-10</v>
      </c>
      <c r="P241" s="99">
        <v>811</v>
      </c>
      <c r="Q241" s="99">
        <v>2853</v>
      </c>
      <c r="R241" s="99">
        <v>1353</v>
      </c>
      <c r="S241" s="100">
        <v>16.181165203511572</v>
      </c>
      <c r="T241" s="100">
        <v>56.923383878691133</v>
      </c>
      <c r="U241" s="100">
        <v>26.995211492418196</v>
      </c>
      <c r="V241" s="100">
        <v>44.5</v>
      </c>
      <c r="W241" s="101">
        <v>166.83107274969174</v>
      </c>
      <c r="X241" s="96"/>
      <c r="Y241" s="90" t="s">
        <v>150</v>
      </c>
    </row>
    <row r="242" spans="1:25" ht="12" customHeight="1">
      <c r="A242" s="88" t="s">
        <v>222</v>
      </c>
      <c r="B242" s="95">
        <v>9889</v>
      </c>
      <c r="C242" s="95">
        <v>34018</v>
      </c>
      <c r="D242" s="95">
        <v>18</v>
      </c>
      <c r="E242" s="95">
        <v>43</v>
      </c>
      <c r="F242" s="95">
        <v>-25</v>
      </c>
      <c r="G242" s="95">
        <v>162</v>
      </c>
      <c r="H242" s="95">
        <v>51</v>
      </c>
      <c r="I242" s="95">
        <v>2</v>
      </c>
      <c r="J242" s="95">
        <v>138</v>
      </c>
      <c r="K242" s="95">
        <v>131</v>
      </c>
      <c r="L242" s="95">
        <v>2</v>
      </c>
      <c r="M242" s="95">
        <v>-56</v>
      </c>
      <c r="N242" s="95">
        <v>-81</v>
      </c>
      <c r="P242" s="95">
        <v>4879</v>
      </c>
      <c r="Q242" s="95">
        <v>18836</v>
      </c>
      <c r="R242" s="95">
        <v>10426</v>
      </c>
      <c r="S242" s="96">
        <v>14.342406961020638</v>
      </c>
      <c r="T242" s="96">
        <v>55.370686107354928</v>
      </c>
      <c r="U242" s="96">
        <v>30.648480216356045</v>
      </c>
      <c r="V242" s="96">
        <v>47</v>
      </c>
      <c r="W242" s="97">
        <v>213.69133019061283</v>
      </c>
      <c r="X242" s="96"/>
      <c r="Y242" s="90" t="s">
        <v>222</v>
      </c>
    </row>
    <row r="243" spans="1:25" ht="12" customHeight="1">
      <c r="A243" s="88" t="s">
        <v>144</v>
      </c>
      <c r="B243" s="95" t="s">
        <v>136</v>
      </c>
      <c r="C243" s="95">
        <v>16264</v>
      </c>
      <c r="D243" s="95">
        <v>10</v>
      </c>
      <c r="E243" s="95">
        <v>19</v>
      </c>
      <c r="F243" s="95">
        <v>-9</v>
      </c>
      <c r="G243" s="95">
        <v>72</v>
      </c>
      <c r="H243" s="95">
        <v>30</v>
      </c>
      <c r="I243" s="95">
        <v>2</v>
      </c>
      <c r="J243" s="95">
        <v>66</v>
      </c>
      <c r="K243" s="95">
        <v>59</v>
      </c>
      <c r="L243" s="95">
        <v>2</v>
      </c>
      <c r="M243" s="95">
        <v>-23</v>
      </c>
      <c r="N243" s="95">
        <v>-32</v>
      </c>
      <c r="P243" s="95">
        <v>2520</v>
      </c>
      <c r="Q243" s="95">
        <v>9587</v>
      </c>
      <c r="R243" s="95">
        <v>4205</v>
      </c>
      <c r="S243" s="96">
        <v>15.494343334972946</v>
      </c>
      <c r="T243" s="96">
        <v>58.94613871126414</v>
      </c>
      <c r="U243" s="96">
        <v>25.854648303000495</v>
      </c>
      <c r="V243" s="96">
        <v>44.6</v>
      </c>
      <c r="W243" s="97">
        <v>166.86507936507937</v>
      </c>
      <c r="X243" s="96"/>
      <c r="Y243" s="90" t="s">
        <v>144</v>
      </c>
    </row>
    <row r="244" spans="1:25" ht="12" customHeight="1">
      <c r="A244" s="88" t="s">
        <v>145</v>
      </c>
      <c r="B244" s="99" t="s">
        <v>136</v>
      </c>
      <c r="C244" s="99">
        <v>17754</v>
      </c>
      <c r="D244" s="99">
        <v>8</v>
      </c>
      <c r="E244" s="99">
        <v>24</v>
      </c>
      <c r="F244" s="99">
        <v>-16</v>
      </c>
      <c r="G244" s="99">
        <v>90</v>
      </c>
      <c r="H244" s="99">
        <v>21</v>
      </c>
      <c r="I244" s="99">
        <v>0</v>
      </c>
      <c r="J244" s="99">
        <v>72</v>
      </c>
      <c r="K244" s="99">
        <v>72</v>
      </c>
      <c r="L244" s="99">
        <v>0</v>
      </c>
      <c r="M244" s="99">
        <v>-33</v>
      </c>
      <c r="N244" s="99">
        <v>-49</v>
      </c>
      <c r="P244" s="99">
        <v>2359</v>
      </c>
      <c r="Q244" s="99">
        <v>9249</v>
      </c>
      <c r="R244" s="99">
        <v>6221</v>
      </c>
      <c r="S244" s="100">
        <v>13.287146558522023</v>
      </c>
      <c r="T244" s="100">
        <v>52.095302467049677</v>
      </c>
      <c r="U244" s="100">
        <v>35.039990987946382</v>
      </c>
      <c r="V244" s="100">
        <v>49.1</v>
      </c>
      <c r="W244" s="101">
        <v>263.71343789741417</v>
      </c>
      <c r="X244" s="96"/>
      <c r="Y244" s="90" t="s">
        <v>145</v>
      </c>
    </row>
    <row r="245" spans="1:25" ht="12" customHeight="1">
      <c r="A245" s="88" t="s">
        <v>223</v>
      </c>
      <c r="B245" s="95">
        <v>4208</v>
      </c>
      <c r="C245" s="95">
        <v>15726</v>
      </c>
      <c r="D245" s="95">
        <v>10</v>
      </c>
      <c r="E245" s="95">
        <v>18</v>
      </c>
      <c r="F245" s="95">
        <v>-8</v>
      </c>
      <c r="G245" s="95">
        <v>88</v>
      </c>
      <c r="H245" s="95">
        <v>26</v>
      </c>
      <c r="I245" s="95">
        <v>0</v>
      </c>
      <c r="J245" s="95">
        <v>68</v>
      </c>
      <c r="K245" s="95">
        <v>68</v>
      </c>
      <c r="L245" s="95">
        <v>2</v>
      </c>
      <c r="M245" s="95">
        <v>-24</v>
      </c>
      <c r="N245" s="95">
        <v>-32</v>
      </c>
      <c r="P245" s="95">
        <v>2372</v>
      </c>
      <c r="Q245" s="95">
        <v>8911</v>
      </c>
      <c r="R245" s="95">
        <v>4448</v>
      </c>
      <c r="S245" s="96">
        <v>15.083301538852856</v>
      </c>
      <c r="T245" s="96">
        <v>56.664123108228416</v>
      </c>
      <c r="U245" s="96">
        <v>28.284369833396923</v>
      </c>
      <c r="V245" s="96">
        <v>45.7</v>
      </c>
      <c r="W245" s="97">
        <v>187.5210792580101</v>
      </c>
      <c r="X245" s="96"/>
      <c r="Y245" s="90" t="s">
        <v>223</v>
      </c>
    </row>
    <row r="246" spans="1:25" ht="12" customHeight="1">
      <c r="A246" s="88" t="s">
        <v>149</v>
      </c>
      <c r="B246" s="95" t="s">
        <v>136</v>
      </c>
      <c r="C246" s="95">
        <v>7504</v>
      </c>
      <c r="D246" s="95">
        <v>4</v>
      </c>
      <c r="E246" s="95">
        <v>8</v>
      </c>
      <c r="F246" s="95">
        <v>-4</v>
      </c>
      <c r="G246" s="95">
        <v>39</v>
      </c>
      <c r="H246" s="95">
        <v>14</v>
      </c>
      <c r="I246" s="95">
        <v>0</v>
      </c>
      <c r="J246" s="95">
        <v>31</v>
      </c>
      <c r="K246" s="95">
        <v>30</v>
      </c>
      <c r="L246" s="95">
        <v>2</v>
      </c>
      <c r="M246" s="95">
        <v>-10</v>
      </c>
      <c r="N246" s="95">
        <v>-14</v>
      </c>
      <c r="P246" s="95">
        <v>1210</v>
      </c>
      <c r="Q246" s="95">
        <v>4544</v>
      </c>
      <c r="R246" s="95">
        <v>1755</v>
      </c>
      <c r="S246" s="96">
        <v>16.124733475479744</v>
      </c>
      <c r="T246" s="96">
        <v>60.5543710021322</v>
      </c>
      <c r="U246" s="96">
        <v>23.387526652452024</v>
      </c>
      <c r="V246" s="96">
        <v>43.4</v>
      </c>
      <c r="W246" s="97">
        <v>145.04132231404958</v>
      </c>
      <c r="X246" s="96"/>
      <c r="Y246" s="90" t="s">
        <v>149</v>
      </c>
    </row>
    <row r="247" spans="1:25" ht="12" customHeight="1">
      <c r="A247" s="88" t="s">
        <v>150</v>
      </c>
      <c r="B247" s="95" t="s">
        <v>136</v>
      </c>
      <c r="C247" s="95">
        <v>8222</v>
      </c>
      <c r="D247" s="95">
        <v>6</v>
      </c>
      <c r="E247" s="95">
        <v>10</v>
      </c>
      <c r="F247" s="95">
        <v>-4</v>
      </c>
      <c r="G247" s="95">
        <v>49</v>
      </c>
      <c r="H247" s="95">
        <v>12</v>
      </c>
      <c r="I247" s="95">
        <v>0</v>
      </c>
      <c r="J247" s="95">
        <v>37</v>
      </c>
      <c r="K247" s="95">
        <v>38</v>
      </c>
      <c r="L247" s="95">
        <v>0</v>
      </c>
      <c r="M247" s="95">
        <v>-14</v>
      </c>
      <c r="N247" s="95">
        <v>-18</v>
      </c>
      <c r="P247" s="95">
        <v>1162</v>
      </c>
      <c r="Q247" s="95">
        <v>4367</v>
      </c>
      <c r="R247" s="95">
        <v>2693</v>
      </c>
      <c r="S247" s="96">
        <v>14.132814400389199</v>
      </c>
      <c r="T247" s="96">
        <v>53.113597664801745</v>
      </c>
      <c r="U247" s="96">
        <v>32.753587934809048</v>
      </c>
      <c r="V247" s="96">
        <v>47.8</v>
      </c>
      <c r="W247" s="97">
        <v>231.75559380378655</v>
      </c>
      <c r="X247" s="96"/>
      <c r="Y247" s="90" t="s">
        <v>150</v>
      </c>
    </row>
    <row r="248" spans="1:25" ht="12" customHeight="1">
      <c r="A248" s="88" t="s">
        <v>224</v>
      </c>
      <c r="B248" s="95">
        <v>1886</v>
      </c>
      <c r="C248" s="95">
        <v>6536</v>
      </c>
      <c r="D248" s="95">
        <v>4</v>
      </c>
      <c r="E248" s="95">
        <v>3</v>
      </c>
      <c r="F248" s="95">
        <v>1</v>
      </c>
      <c r="G248" s="95">
        <v>46</v>
      </c>
      <c r="H248" s="95">
        <v>9</v>
      </c>
      <c r="I248" s="95">
        <v>0</v>
      </c>
      <c r="J248" s="95">
        <v>25</v>
      </c>
      <c r="K248" s="95">
        <v>18</v>
      </c>
      <c r="L248" s="95">
        <v>0</v>
      </c>
      <c r="M248" s="95">
        <v>12</v>
      </c>
      <c r="N248" s="95">
        <v>13</v>
      </c>
      <c r="P248" s="95">
        <v>1153</v>
      </c>
      <c r="Q248" s="95">
        <v>3799</v>
      </c>
      <c r="R248" s="95">
        <v>1588</v>
      </c>
      <c r="S248" s="96">
        <v>17.640758873929009</v>
      </c>
      <c r="T248" s="96">
        <v>58.124235006119953</v>
      </c>
      <c r="U248" s="96">
        <v>24.296205630354958</v>
      </c>
      <c r="V248" s="96">
        <v>43</v>
      </c>
      <c r="W248" s="97">
        <v>137.72766695576757</v>
      </c>
      <c r="X248" s="96"/>
      <c r="Y248" s="90" t="s">
        <v>224</v>
      </c>
    </row>
    <row r="249" spans="1:25" ht="12" customHeight="1">
      <c r="A249" s="88" t="s">
        <v>149</v>
      </c>
      <c r="B249" s="95" t="s">
        <v>136</v>
      </c>
      <c r="C249" s="95">
        <v>3117</v>
      </c>
      <c r="D249" s="95">
        <v>3</v>
      </c>
      <c r="E249" s="95">
        <v>1</v>
      </c>
      <c r="F249" s="95">
        <v>2</v>
      </c>
      <c r="G249" s="95">
        <v>19</v>
      </c>
      <c r="H249" s="95">
        <v>7</v>
      </c>
      <c r="I249" s="95">
        <v>0</v>
      </c>
      <c r="J249" s="95">
        <v>11</v>
      </c>
      <c r="K249" s="95">
        <v>8</v>
      </c>
      <c r="L249" s="95">
        <v>0</v>
      </c>
      <c r="M249" s="95">
        <v>7</v>
      </c>
      <c r="N249" s="95">
        <v>9</v>
      </c>
      <c r="P249" s="95">
        <v>600</v>
      </c>
      <c r="Q249" s="95">
        <v>1910</v>
      </c>
      <c r="R249" s="95">
        <v>610</v>
      </c>
      <c r="S249" s="96">
        <v>19.249278152069298</v>
      </c>
      <c r="T249" s="96">
        <v>61.27686878408727</v>
      </c>
      <c r="U249" s="96">
        <v>19.570099454603785</v>
      </c>
      <c r="V249" s="96">
        <v>40.5</v>
      </c>
      <c r="W249" s="97">
        <v>101.66666666666666</v>
      </c>
      <c r="X249" s="96"/>
      <c r="Y249" s="90" t="s">
        <v>149</v>
      </c>
    </row>
    <row r="250" spans="1:25" ht="12" customHeight="1">
      <c r="A250" s="88" t="s">
        <v>150</v>
      </c>
      <c r="B250" s="95" t="s">
        <v>136</v>
      </c>
      <c r="C250" s="95">
        <v>3419</v>
      </c>
      <c r="D250" s="95">
        <v>1</v>
      </c>
      <c r="E250" s="95">
        <v>2</v>
      </c>
      <c r="F250" s="95">
        <v>-1</v>
      </c>
      <c r="G250" s="95">
        <v>27</v>
      </c>
      <c r="H250" s="95">
        <v>2</v>
      </c>
      <c r="I250" s="95">
        <v>0</v>
      </c>
      <c r="J250" s="95">
        <v>14</v>
      </c>
      <c r="K250" s="95">
        <v>10</v>
      </c>
      <c r="L250" s="95">
        <v>0</v>
      </c>
      <c r="M250" s="95">
        <v>5</v>
      </c>
      <c r="N250" s="95">
        <v>4</v>
      </c>
      <c r="P250" s="95">
        <v>553</v>
      </c>
      <c r="Q250" s="95">
        <v>1889</v>
      </c>
      <c r="R250" s="95">
        <v>978</v>
      </c>
      <c r="S250" s="96">
        <v>16.174319976601346</v>
      </c>
      <c r="T250" s="96">
        <v>55.250073120795548</v>
      </c>
      <c r="U250" s="96">
        <v>28.604855220824803</v>
      </c>
      <c r="V250" s="96">
        <v>45.2</v>
      </c>
      <c r="W250" s="97">
        <v>176.85352622061484</v>
      </c>
      <c r="X250" s="96"/>
      <c r="Y250" s="90" t="s">
        <v>150</v>
      </c>
    </row>
    <row r="251" spans="1:25" ht="12" customHeight="1">
      <c r="A251" s="88" t="s">
        <v>225</v>
      </c>
      <c r="B251" s="95">
        <v>984</v>
      </c>
      <c r="C251" s="95">
        <v>4213</v>
      </c>
      <c r="D251" s="95">
        <v>1</v>
      </c>
      <c r="E251" s="95">
        <v>4</v>
      </c>
      <c r="F251" s="95">
        <v>-3</v>
      </c>
      <c r="G251" s="95">
        <v>7</v>
      </c>
      <c r="H251" s="95">
        <v>5</v>
      </c>
      <c r="I251" s="95">
        <v>0</v>
      </c>
      <c r="J251" s="95">
        <v>6</v>
      </c>
      <c r="K251" s="95">
        <v>10</v>
      </c>
      <c r="L251" s="95">
        <v>0</v>
      </c>
      <c r="M251" s="95">
        <v>-4</v>
      </c>
      <c r="N251" s="95">
        <v>-7</v>
      </c>
      <c r="P251" s="95">
        <v>626</v>
      </c>
      <c r="Q251" s="95">
        <v>2449</v>
      </c>
      <c r="R251" s="95">
        <v>1147</v>
      </c>
      <c r="S251" s="96">
        <v>14.858770472347496</v>
      </c>
      <c r="T251" s="96">
        <v>58.129598860669354</v>
      </c>
      <c r="U251" s="96">
        <v>27.225255162591978</v>
      </c>
      <c r="V251" s="96">
        <v>45</v>
      </c>
      <c r="W251" s="97">
        <v>183.22683706070288</v>
      </c>
      <c r="X251" s="96"/>
      <c r="Y251" s="90" t="s">
        <v>225</v>
      </c>
    </row>
    <row r="252" spans="1:25" ht="12" customHeight="1">
      <c r="A252" s="88" t="s">
        <v>149</v>
      </c>
      <c r="B252" s="95" t="s">
        <v>136</v>
      </c>
      <c r="C252" s="95">
        <v>2046</v>
      </c>
      <c r="D252" s="95">
        <v>1</v>
      </c>
      <c r="E252" s="95">
        <v>3</v>
      </c>
      <c r="F252" s="95">
        <v>-2</v>
      </c>
      <c r="G252" s="95">
        <v>5</v>
      </c>
      <c r="H252" s="95">
        <v>1</v>
      </c>
      <c r="I252" s="95">
        <v>0</v>
      </c>
      <c r="J252" s="95">
        <v>3</v>
      </c>
      <c r="K252" s="95">
        <v>4</v>
      </c>
      <c r="L252" s="95">
        <v>0</v>
      </c>
      <c r="M252" s="95">
        <v>-1</v>
      </c>
      <c r="N252" s="95">
        <v>-3</v>
      </c>
      <c r="P252" s="95">
        <v>322</v>
      </c>
      <c r="Q252" s="95">
        <v>1263</v>
      </c>
      <c r="R252" s="95">
        <v>462</v>
      </c>
      <c r="S252" s="96">
        <v>15.738025415444771</v>
      </c>
      <c r="T252" s="96">
        <v>61.730205278592379</v>
      </c>
      <c r="U252" s="96">
        <v>22.58064516129032</v>
      </c>
      <c r="V252" s="96">
        <v>42.6</v>
      </c>
      <c r="W252" s="97">
        <v>143.47826086956522</v>
      </c>
      <c r="X252" s="96"/>
      <c r="Y252" s="90" t="s">
        <v>149</v>
      </c>
    </row>
    <row r="253" spans="1:25" ht="12" customHeight="1">
      <c r="A253" s="88" t="s">
        <v>150</v>
      </c>
      <c r="B253" s="95" t="s">
        <v>136</v>
      </c>
      <c r="C253" s="95">
        <v>2167</v>
      </c>
      <c r="D253" s="95">
        <v>0</v>
      </c>
      <c r="E253" s="95">
        <v>1</v>
      </c>
      <c r="F253" s="95">
        <v>-1</v>
      </c>
      <c r="G253" s="95">
        <v>2</v>
      </c>
      <c r="H253" s="95">
        <v>4</v>
      </c>
      <c r="I253" s="95">
        <v>0</v>
      </c>
      <c r="J253" s="95">
        <v>3</v>
      </c>
      <c r="K253" s="95">
        <v>6</v>
      </c>
      <c r="L253" s="95">
        <v>0</v>
      </c>
      <c r="M253" s="95">
        <v>-3</v>
      </c>
      <c r="N253" s="95">
        <v>-4</v>
      </c>
      <c r="P253" s="95">
        <v>304</v>
      </c>
      <c r="Q253" s="95">
        <v>1186</v>
      </c>
      <c r="R253" s="95">
        <v>685</v>
      </c>
      <c r="S253" s="96">
        <v>14.028610982925704</v>
      </c>
      <c r="T253" s="96">
        <v>54.730041532071994</v>
      </c>
      <c r="U253" s="96">
        <v>31.610521458237194</v>
      </c>
      <c r="V253" s="96">
        <v>47.3</v>
      </c>
      <c r="W253" s="97">
        <v>225.32894736842107</v>
      </c>
      <c r="X253" s="96"/>
      <c r="Y253" s="90" t="s">
        <v>150</v>
      </c>
    </row>
    <row r="254" spans="1:25" ht="12" customHeight="1">
      <c r="A254" s="88" t="s">
        <v>226</v>
      </c>
      <c r="B254" s="95">
        <v>860</v>
      </c>
      <c r="C254" s="95">
        <v>2495</v>
      </c>
      <c r="D254" s="95">
        <v>1</v>
      </c>
      <c r="E254" s="95">
        <v>6</v>
      </c>
      <c r="F254" s="95">
        <v>-5</v>
      </c>
      <c r="G254" s="95">
        <v>1</v>
      </c>
      <c r="H254" s="95">
        <v>6</v>
      </c>
      <c r="I254" s="95">
        <v>2</v>
      </c>
      <c r="J254" s="95">
        <v>8</v>
      </c>
      <c r="K254" s="95">
        <v>14</v>
      </c>
      <c r="L254" s="95">
        <v>0</v>
      </c>
      <c r="M254" s="95">
        <v>-13</v>
      </c>
      <c r="N254" s="95">
        <v>-18</v>
      </c>
      <c r="P254" s="95">
        <v>271</v>
      </c>
      <c r="Q254" s="95">
        <v>1307</v>
      </c>
      <c r="R254" s="95">
        <v>940</v>
      </c>
      <c r="S254" s="96">
        <v>10.861723446893787</v>
      </c>
      <c r="T254" s="96">
        <v>52.384769539078157</v>
      </c>
      <c r="U254" s="96">
        <v>37.675350701402806</v>
      </c>
      <c r="V254" s="96">
        <v>51.3</v>
      </c>
      <c r="W254" s="97">
        <v>346.86346863468634</v>
      </c>
      <c r="X254" s="96"/>
      <c r="Y254" s="90" t="s">
        <v>226</v>
      </c>
    </row>
    <row r="255" spans="1:25" ht="12" customHeight="1">
      <c r="A255" s="88" t="s">
        <v>149</v>
      </c>
      <c r="B255" s="95" t="s">
        <v>136</v>
      </c>
      <c r="C255" s="95">
        <v>1203</v>
      </c>
      <c r="D255" s="95">
        <v>0</v>
      </c>
      <c r="E255" s="95">
        <v>1</v>
      </c>
      <c r="F255" s="95">
        <v>-1</v>
      </c>
      <c r="G255" s="95">
        <v>0</v>
      </c>
      <c r="H255" s="95">
        <v>4</v>
      </c>
      <c r="I255" s="95">
        <v>2</v>
      </c>
      <c r="J255" s="95">
        <v>3</v>
      </c>
      <c r="K255" s="95">
        <v>11</v>
      </c>
      <c r="L255" s="95">
        <v>0</v>
      </c>
      <c r="M255" s="95">
        <v>-8</v>
      </c>
      <c r="N255" s="95">
        <v>-9</v>
      </c>
      <c r="P255" s="95">
        <v>140</v>
      </c>
      <c r="Q255" s="95">
        <v>676</v>
      </c>
      <c r="R255" s="95">
        <v>392</v>
      </c>
      <c r="S255" s="96">
        <v>11.637572734829593</v>
      </c>
      <c r="T255" s="96">
        <v>56.192851205320039</v>
      </c>
      <c r="U255" s="96">
        <v>32.585203657522861</v>
      </c>
      <c r="V255" s="96">
        <v>48.7</v>
      </c>
      <c r="W255" s="97">
        <v>280</v>
      </c>
      <c r="X255" s="96"/>
      <c r="Y255" s="90" t="s">
        <v>149</v>
      </c>
    </row>
    <row r="256" spans="1:25" ht="12" customHeight="1">
      <c r="A256" s="88" t="s">
        <v>150</v>
      </c>
      <c r="B256" s="95" t="s">
        <v>136</v>
      </c>
      <c r="C256" s="95">
        <v>1292</v>
      </c>
      <c r="D256" s="95">
        <v>1</v>
      </c>
      <c r="E256" s="95">
        <v>5</v>
      </c>
      <c r="F256" s="95">
        <v>-4</v>
      </c>
      <c r="G256" s="95">
        <v>1</v>
      </c>
      <c r="H256" s="95">
        <v>2</v>
      </c>
      <c r="I256" s="95">
        <v>0</v>
      </c>
      <c r="J256" s="95">
        <v>5</v>
      </c>
      <c r="K256" s="95">
        <v>3</v>
      </c>
      <c r="L256" s="95">
        <v>0</v>
      </c>
      <c r="M256" s="95">
        <v>-5</v>
      </c>
      <c r="N256" s="95">
        <v>-9</v>
      </c>
      <c r="P256" s="95">
        <v>131</v>
      </c>
      <c r="Q256" s="95">
        <v>631</v>
      </c>
      <c r="R256" s="95">
        <v>548</v>
      </c>
      <c r="S256" s="96">
        <v>10.139318885448917</v>
      </c>
      <c r="T256" s="96">
        <v>48.839009287925691</v>
      </c>
      <c r="U256" s="96">
        <v>42.414860681114554</v>
      </c>
      <c r="V256" s="96">
        <v>53.6</v>
      </c>
      <c r="W256" s="97">
        <v>418.32061068702291</v>
      </c>
      <c r="X256" s="96"/>
      <c r="Y256" s="90" t="s">
        <v>150</v>
      </c>
    </row>
    <row r="257" spans="1:25" ht="12" customHeight="1">
      <c r="A257" s="88" t="s">
        <v>227</v>
      </c>
      <c r="B257" s="95">
        <v>1196</v>
      </c>
      <c r="C257" s="95">
        <v>3195</v>
      </c>
      <c r="D257" s="95">
        <v>2</v>
      </c>
      <c r="E257" s="95">
        <v>8</v>
      </c>
      <c r="F257" s="95">
        <v>-6</v>
      </c>
      <c r="G257" s="95">
        <v>12</v>
      </c>
      <c r="H257" s="95">
        <v>5</v>
      </c>
      <c r="I257" s="95">
        <v>0</v>
      </c>
      <c r="J257" s="95">
        <v>23</v>
      </c>
      <c r="K257" s="95">
        <v>13</v>
      </c>
      <c r="L257" s="95">
        <v>0</v>
      </c>
      <c r="M257" s="95">
        <v>-19</v>
      </c>
      <c r="N257" s="95">
        <v>-25</v>
      </c>
      <c r="P257" s="95">
        <v>297</v>
      </c>
      <c r="Q257" s="95">
        <v>1488</v>
      </c>
      <c r="R257" s="95">
        <v>1451</v>
      </c>
      <c r="S257" s="96">
        <v>9.295774647887324</v>
      </c>
      <c r="T257" s="96">
        <v>46.572769953051647</v>
      </c>
      <c r="U257" s="96">
        <v>45.414710485133021</v>
      </c>
      <c r="V257" s="96">
        <v>55.4</v>
      </c>
      <c r="W257" s="97">
        <v>488.55218855218857</v>
      </c>
      <c r="X257" s="96"/>
      <c r="Y257" s="90" t="s">
        <v>227</v>
      </c>
    </row>
    <row r="258" spans="1:25" ht="12" customHeight="1">
      <c r="A258" s="88" t="s">
        <v>149</v>
      </c>
      <c r="B258" s="95" t="s">
        <v>136</v>
      </c>
      <c r="C258" s="95">
        <v>1497</v>
      </c>
      <c r="D258" s="95">
        <v>2</v>
      </c>
      <c r="E258" s="95">
        <v>4</v>
      </c>
      <c r="F258" s="95">
        <v>-2</v>
      </c>
      <c r="G258" s="95">
        <v>4</v>
      </c>
      <c r="H258" s="95">
        <v>4</v>
      </c>
      <c r="I258" s="95">
        <v>0</v>
      </c>
      <c r="J258" s="95">
        <v>14</v>
      </c>
      <c r="K258" s="95">
        <v>5</v>
      </c>
      <c r="L258" s="95">
        <v>0</v>
      </c>
      <c r="M258" s="95">
        <v>-11</v>
      </c>
      <c r="N258" s="95">
        <v>-13</v>
      </c>
      <c r="P258" s="95">
        <v>154</v>
      </c>
      <c r="Q258" s="95">
        <v>747</v>
      </c>
      <c r="R258" s="95">
        <v>612</v>
      </c>
      <c r="S258" s="96">
        <v>10.287241148964595</v>
      </c>
      <c r="T258" s="96">
        <v>49.899799599198396</v>
      </c>
      <c r="U258" s="96">
        <v>40.881763527054112</v>
      </c>
      <c r="V258" s="96">
        <v>53.1</v>
      </c>
      <c r="W258" s="97">
        <v>397.40259740259745</v>
      </c>
      <c r="X258" s="96"/>
      <c r="Y258" s="90" t="s">
        <v>149</v>
      </c>
    </row>
    <row r="259" spans="1:25" ht="12" customHeight="1">
      <c r="A259" s="88" t="s">
        <v>150</v>
      </c>
      <c r="B259" s="95" t="s">
        <v>136</v>
      </c>
      <c r="C259" s="95">
        <v>1698</v>
      </c>
      <c r="D259" s="95">
        <v>0</v>
      </c>
      <c r="E259" s="95">
        <v>4</v>
      </c>
      <c r="F259" s="95">
        <v>-4</v>
      </c>
      <c r="G259" s="95">
        <v>8</v>
      </c>
      <c r="H259" s="95">
        <v>1</v>
      </c>
      <c r="I259" s="95">
        <v>0</v>
      </c>
      <c r="J259" s="95">
        <v>9</v>
      </c>
      <c r="K259" s="95">
        <v>8</v>
      </c>
      <c r="L259" s="95">
        <v>0</v>
      </c>
      <c r="M259" s="95">
        <v>-8</v>
      </c>
      <c r="N259" s="95">
        <v>-12</v>
      </c>
      <c r="P259" s="95">
        <v>143</v>
      </c>
      <c r="Q259" s="95">
        <v>741</v>
      </c>
      <c r="R259" s="95">
        <v>839</v>
      </c>
      <c r="S259" s="96">
        <v>8.4216725559481738</v>
      </c>
      <c r="T259" s="96">
        <v>43.639575971731446</v>
      </c>
      <c r="U259" s="96">
        <v>49.411071849234396</v>
      </c>
      <c r="V259" s="96">
        <v>57.5</v>
      </c>
      <c r="W259" s="97">
        <v>586.71328671328672</v>
      </c>
      <c r="X259" s="96"/>
      <c r="Y259" s="90" t="s">
        <v>150</v>
      </c>
    </row>
    <row r="260" spans="1:25" ht="12" customHeight="1">
      <c r="A260" s="88" t="s">
        <v>228</v>
      </c>
      <c r="B260" s="95">
        <v>755</v>
      </c>
      <c r="C260" s="95">
        <v>1853</v>
      </c>
      <c r="D260" s="95">
        <v>0</v>
      </c>
      <c r="E260" s="95">
        <v>4</v>
      </c>
      <c r="F260" s="95">
        <v>-4</v>
      </c>
      <c r="G260" s="95">
        <v>8</v>
      </c>
      <c r="H260" s="95">
        <v>0</v>
      </c>
      <c r="I260" s="95">
        <v>0</v>
      </c>
      <c r="J260" s="95">
        <v>8</v>
      </c>
      <c r="K260" s="95">
        <v>8</v>
      </c>
      <c r="L260" s="95">
        <v>0</v>
      </c>
      <c r="M260" s="95">
        <v>-8</v>
      </c>
      <c r="N260" s="95">
        <v>-12</v>
      </c>
      <c r="P260" s="95">
        <v>160</v>
      </c>
      <c r="Q260" s="95">
        <v>882</v>
      </c>
      <c r="R260" s="95">
        <v>852</v>
      </c>
      <c r="S260" s="96">
        <v>8.6346465191581228</v>
      </c>
      <c r="T260" s="96">
        <v>47.598488936859148</v>
      </c>
      <c r="U260" s="96">
        <v>45.979492714517001</v>
      </c>
      <c r="V260" s="96">
        <v>55.4</v>
      </c>
      <c r="W260" s="97">
        <v>532.5</v>
      </c>
      <c r="X260" s="96"/>
      <c r="Y260" s="90" t="s">
        <v>228</v>
      </c>
    </row>
    <row r="261" spans="1:25" ht="12" customHeight="1">
      <c r="A261" s="88" t="s">
        <v>149</v>
      </c>
      <c r="B261" s="95" t="s">
        <v>136</v>
      </c>
      <c r="C261" s="95">
        <v>897</v>
      </c>
      <c r="D261" s="95">
        <v>0</v>
      </c>
      <c r="E261" s="95">
        <v>2</v>
      </c>
      <c r="F261" s="95">
        <v>-2</v>
      </c>
      <c r="G261" s="95">
        <v>5</v>
      </c>
      <c r="H261" s="95">
        <v>0</v>
      </c>
      <c r="I261" s="95">
        <v>0</v>
      </c>
      <c r="J261" s="95">
        <v>4</v>
      </c>
      <c r="K261" s="95">
        <v>1</v>
      </c>
      <c r="L261" s="95">
        <v>0</v>
      </c>
      <c r="M261" s="95">
        <v>0</v>
      </c>
      <c r="N261" s="95">
        <v>-2</v>
      </c>
      <c r="P261" s="95">
        <v>94</v>
      </c>
      <c r="Q261" s="95">
        <v>447</v>
      </c>
      <c r="R261" s="95">
        <v>374</v>
      </c>
      <c r="S261" s="96">
        <v>10.479375696767001</v>
      </c>
      <c r="T261" s="96">
        <v>49.832775919732441</v>
      </c>
      <c r="U261" s="96">
        <v>41.694537346711257</v>
      </c>
      <c r="V261" s="96">
        <v>52.9</v>
      </c>
      <c r="W261" s="97">
        <v>397.87234042553189</v>
      </c>
      <c r="X261" s="96"/>
      <c r="Y261" s="90" t="s">
        <v>149</v>
      </c>
    </row>
    <row r="262" spans="1:25" ht="12" customHeight="1">
      <c r="A262" s="98" t="s">
        <v>150</v>
      </c>
      <c r="B262" s="99" t="s">
        <v>136</v>
      </c>
      <c r="C262" s="99">
        <v>956</v>
      </c>
      <c r="D262" s="99">
        <v>0</v>
      </c>
      <c r="E262" s="99">
        <v>2</v>
      </c>
      <c r="F262" s="99">
        <v>-2</v>
      </c>
      <c r="G262" s="99">
        <v>3</v>
      </c>
      <c r="H262" s="99">
        <v>0</v>
      </c>
      <c r="I262" s="99">
        <v>0</v>
      </c>
      <c r="J262" s="99">
        <v>4</v>
      </c>
      <c r="K262" s="99">
        <v>7</v>
      </c>
      <c r="L262" s="99">
        <v>0</v>
      </c>
      <c r="M262" s="99">
        <v>-8</v>
      </c>
      <c r="N262" s="99">
        <v>-10</v>
      </c>
      <c r="P262" s="99">
        <v>66</v>
      </c>
      <c r="Q262" s="99">
        <v>435</v>
      </c>
      <c r="R262" s="99">
        <v>478</v>
      </c>
      <c r="S262" s="100">
        <v>6.9037656903765692</v>
      </c>
      <c r="T262" s="100">
        <v>45.5020920502092</v>
      </c>
      <c r="U262" s="100">
        <v>50</v>
      </c>
      <c r="V262" s="100">
        <v>57.8</v>
      </c>
      <c r="W262" s="101">
        <v>724.24242424242425</v>
      </c>
      <c r="X262" s="100"/>
      <c r="Y262" s="102" t="s">
        <v>150</v>
      </c>
    </row>
    <row r="263" spans="1:25" ht="12" customHeight="1">
      <c r="A263" s="88" t="s">
        <v>229</v>
      </c>
      <c r="B263" s="95">
        <v>11330</v>
      </c>
      <c r="C263" s="95">
        <v>35117</v>
      </c>
      <c r="D263" s="95">
        <v>23</v>
      </c>
      <c r="E263" s="95">
        <v>38</v>
      </c>
      <c r="F263" s="95">
        <v>-15</v>
      </c>
      <c r="G263" s="95">
        <v>145</v>
      </c>
      <c r="H263" s="95">
        <v>73</v>
      </c>
      <c r="I263" s="95">
        <v>1</v>
      </c>
      <c r="J263" s="95">
        <v>210</v>
      </c>
      <c r="K263" s="95">
        <v>167</v>
      </c>
      <c r="L263" s="95">
        <v>0</v>
      </c>
      <c r="M263" s="95">
        <v>-158</v>
      </c>
      <c r="N263" s="95">
        <v>-173</v>
      </c>
      <c r="P263" s="95">
        <v>5123</v>
      </c>
      <c r="Q263" s="95">
        <v>19626</v>
      </c>
      <c r="R263" s="95">
        <v>10498</v>
      </c>
      <c r="S263" s="96">
        <v>14.588376000227809</v>
      </c>
      <c r="T263" s="96">
        <v>55.887461913033576</v>
      </c>
      <c r="U263" s="96">
        <v>29.894353162286073</v>
      </c>
      <c r="V263" s="96">
        <v>46.8</v>
      </c>
      <c r="W263" s="97">
        <v>204.91899277766933</v>
      </c>
      <c r="X263" s="96"/>
      <c r="Y263" s="90" t="s">
        <v>229</v>
      </c>
    </row>
    <row r="264" spans="1:25" ht="12" customHeight="1">
      <c r="A264" s="88" t="s">
        <v>141</v>
      </c>
      <c r="B264" s="95" t="s">
        <v>136</v>
      </c>
      <c r="C264" s="95">
        <v>16939</v>
      </c>
      <c r="D264" s="95">
        <v>7</v>
      </c>
      <c r="E264" s="95">
        <v>18</v>
      </c>
      <c r="F264" s="95">
        <v>-11</v>
      </c>
      <c r="G264" s="95">
        <v>74</v>
      </c>
      <c r="H264" s="95">
        <v>35</v>
      </c>
      <c r="I264" s="95">
        <v>0</v>
      </c>
      <c r="J264" s="95">
        <v>103</v>
      </c>
      <c r="K264" s="95">
        <v>77</v>
      </c>
      <c r="L264" s="95">
        <v>0</v>
      </c>
      <c r="M264" s="95">
        <v>-71</v>
      </c>
      <c r="N264" s="95">
        <v>-82</v>
      </c>
      <c r="P264" s="95">
        <v>2545</v>
      </c>
      <c r="Q264" s="95">
        <v>10178</v>
      </c>
      <c r="R264" s="95">
        <v>4276</v>
      </c>
      <c r="S264" s="96">
        <v>15.024499675305508</v>
      </c>
      <c r="T264" s="96">
        <v>60.086191628785649</v>
      </c>
      <c r="U264" s="96">
        <v>25.24352086900053</v>
      </c>
      <c r="V264" s="96">
        <v>44.7</v>
      </c>
      <c r="W264" s="97">
        <v>168.01571709233792</v>
      </c>
      <c r="X264" s="96"/>
      <c r="Y264" s="90" t="s">
        <v>141</v>
      </c>
    </row>
    <row r="265" spans="1:25" ht="12" customHeight="1">
      <c r="A265" s="98" t="s">
        <v>142</v>
      </c>
      <c r="B265" s="99" t="s">
        <v>136</v>
      </c>
      <c r="C265" s="99">
        <v>18178</v>
      </c>
      <c r="D265" s="99">
        <v>16</v>
      </c>
      <c r="E265" s="99">
        <v>20</v>
      </c>
      <c r="F265" s="99">
        <v>-4</v>
      </c>
      <c r="G265" s="99">
        <v>71</v>
      </c>
      <c r="H265" s="99">
        <v>38</v>
      </c>
      <c r="I265" s="99">
        <v>1</v>
      </c>
      <c r="J265" s="99">
        <v>107</v>
      </c>
      <c r="K265" s="99">
        <v>90</v>
      </c>
      <c r="L265" s="99">
        <v>0</v>
      </c>
      <c r="M265" s="99">
        <v>-87</v>
      </c>
      <c r="N265" s="99">
        <v>-91</v>
      </c>
      <c r="P265" s="99">
        <v>2578</v>
      </c>
      <c r="Q265" s="99">
        <v>9448</v>
      </c>
      <c r="R265" s="99">
        <v>6222</v>
      </c>
      <c r="S265" s="100">
        <v>14.181978215425239</v>
      </c>
      <c r="T265" s="100">
        <v>51.974914732093737</v>
      </c>
      <c r="U265" s="100">
        <v>34.228187919463089</v>
      </c>
      <c r="V265" s="100">
        <v>48.8</v>
      </c>
      <c r="W265" s="101">
        <v>241.34988363072148</v>
      </c>
      <c r="X265" s="100"/>
      <c r="Y265" s="102" t="s">
        <v>142</v>
      </c>
    </row>
    <row r="266" spans="1:25" ht="12" customHeight="1">
      <c r="A266" s="88" t="s">
        <v>230</v>
      </c>
      <c r="B266" s="95">
        <v>11330</v>
      </c>
      <c r="C266" s="95">
        <v>35117</v>
      </c>
      <c r="D266" s="95">
        <v>23</v>
      </c>
      <c r="E266" s="95">
        <v>38</v>
      </c>
      <c r="F266" s="95">
        <v>-15</v>
      </c>
      <c r="G266" s="95">
        <v>145</v>
      </c>
      <c r="H266" s="95">
        <v>73</v>
      </c>
      <c r="I266" s="95">
        <v>1</v>
      </c>
      <c r="J266" s="95">
        <v>210</v>
      </c>
      <c r="K266" s="95">
        <v>167</v>
      </c>
      <c r="L266" s="95">
        <v>0</v>
      </c>
      <c r="M266" s="95">
        <v>-158</v>
      </c>
      <c r="N266" s="95">
        <v>-173</v>
      </c>
      <c r="P266" s="95">
        <v>5123</v>
      </c>
      <c r="Q266" s="95">
        <v>19626</v>
      </c>
      <c r="R266" s="95">
        <v>10498</v>
      </c>
      <c r="S266" s="96">
        <v>14.588376000227809</v>
      </c>
      <c r="T266" s="96">
        <v>55.887461913033576</v>
      </c>
      <c r="U266" s="96">
        <v>29.894353162286073</v>
      </c>
      <c r="V266" s="96">
        <v>46.8</v>
      </c>
      <c r="W266" s="97">
        <v>204.91899277766933</v>
      </c>
      <c r="X266" s="96"/>
      <c r="Y266" s="90" t="s">
        <v>230</v>
      </c>
    </row>
    <row r="267" spans="1:25" ht="12" customHeight="1">
      <c r="A267" s="88" t="s">
        <v>144</v>
      </c>
      <c r="B267" s="95" t="s">
        <v>136</v>
      </c>
      <c r="C267" s="95">
        <v>16939</v>
      </c>
      <c r="D267" s="95">
        <v>7</v>
      </c>
      <c r="E267" s="95">
        <v>18</v>
      </c>
      <c r="F267" s="95">
        <v>-11</v>
      </c>
      <c r="G267" s="95">
        <v>74</v>
      </c>
      <c r="H267" s="95">
        <v>35</v>
      </c>
      <c r="I267" s="95">
        <v>0</v>
      </c>
      <c r="J267" s="95">
        <v>103</v>
      </c>
      <c r="K267" s="95">
        <v>77</v>
      </c>
      <c r="L267" s="95">
        <v>0</v>
      </c>
      <c r="M267" s="95">
        <v>-71</v>
      </c>
      <c r="N267" s="95">
        <v>-82</v>
      </c>
      <c r="P267" s="95">
        <v>2545</v>
      </c>
      <c r="Q267" s="95">
        <v>10178</v>
      </c>
      <c r="R267" s="95">
        <v>4276</v>
      </c>
      <c r="S267" s="96">
        <v>15.024499675305508</v>
      </c>
      <c r="T267" s="96">
        <v>60.086191628785649</v>
      </c>
      <c r="U267" s="96">
        <v>25.24352086900053</v>
      </c>
      <c r="V267" s="96">
        <v>44.7</v>
      </c>
      <c r="W267" s="97">
        <v>168.01571709233792</v>
      </c>
      <c r="X267" s="96"/>
      <c r="Y267" s="90" t="s">
        <v>144</v>
      </c>
    </row>
    <row r="268" spans="1:25" ht="12" customHeight="1">
      <c r="A268" s="88" t="s">
        <v>145</v>
      </c>
      <c r="B268" s="99" t="s">
        <v>136</v>
      </c>
      <c r="C268" s="99">
        <v>18178</v>
      </c>
      <c r="D268" s="99">
        <v>16</v>
      </c>
      <c r="E268" s="99">
        <v>20</v>
      </c>
      <c r="F268" s="99">
        <v>-4</v>
      </c>
      <c r="G268" s="99">
        <v>71</v>
      </c>
      <c r="H268" s="99">
        <v>38</v>
      </c>
      <c r="I268" s="99">
        <v>1</v>
      </c>
      <c r="J268" s="99">
        <v>107</v>
      </c>
      <c r="K268" s="99">
        <v>90</v>
      </c>
      <c r="L268" s="99">
        <v>0</v>
      </c>
      <c r="M268" s="99">
        <v>-87</v>
      </c>
      <c r="N268" s="99">
        <v>-91</v>
      </c>
      <c r="P268" s="99">
        <v>2578</v>
      </c>
      <c r="Q268" s="99">
        <v>9448</v>
      </c>
      <c r="R268" s="99">
        <v>6222</v>
      </c>
      <c r="S268" s="100">
        <v>14.181978215425239</v>
      </c>
      <c r="T268" s="100">
        <v>51.974914732093737</v>
      </c>
      <c r="U268" s="100">
        <v>34.228187919463089</v>
      </c>
      <c r="V268" s="100">
        <v>48.8</v>
      </c>
      <c r="W268" s="101">
        <v>241.34988363072148</v>
      </c>
      <c r="X268" s="96"/>
      <c r="Y268" s="90" t="s">
        <v>145</v>
      </c>
    </row>
    <row r="269" spans="1:25" ht="12" customHeight="1">
      <c r="A269" s="88" t="s">
        <v>231</v>
      </c>
      <c r="B269" s="95">
        <v>4502</v>
      </c>
      <c r="C269" s="95">
        <v>13736</v>
      </c>
      <c r="D269" s="95">
        <v>13</v>
      </c>
      <c r="E269" s="95">
        <v>13</v>
      </c>
      <c r="F269" s="95">
        <v>0</v>
      </c>
      <c r="G269" s="95">
        <v>61</v>
      </c>
      <c r="H269" s="95">
        <v>26</v>
      </c>
      <c r="I269" s="95">
        <v>0</v>
      </c>
      <c r="J269" s="95">
        <v>91</v>
      </c>
      <c r="K269" s="95">
        <v>74</v>
      </c>
      <c r="L269" s="95">
        <v>0</v>
      </c>
      <c r="M269" s="95">
        <v>-78</v>
      </c>
      <c r="N269" s="95">
        <v>-78</v>
      </c>
      <c r="P269" s="95">
        <v>2218</v>
      </c>
      <c r="Q269" s="95">
        <v>7982</v>
      </c>
      <c r="R269" s="95">
        <v>3542</v>
      </c>
      <c r="S269" s="96">
        <v>16.14735002912056</v>
      </c>
      <c r="T269" s="96">
        <v>58.110075713453703</v>
      </c>
      <c r="U269" s="96">
        <v>25.786255096097843</v>
      </c>
      <c r="V269" s="96">
        <v>44.4</v>
      </c>
      <c r="W269" s="97">
        <v>159.69341749323715</v>
      </c>
      <c r="X269" s="96"/>
      <c r="Y269" s="90" t="s">
        <v>231</v>
      </c>
    </row>
    <row r="270" spans="1:25" ht="12" customHeight="1">
      <c r="A270" s="88" t="s">
        <v>149</v>
      </c>
      <c r="B270" s="95" t="s">
        <v>136</v>
      </c>
      <c r="C270" s="95">
        <v>6702</v>
      </c>
      <c r="D270" s="95">
        <v>3</v>
      </c>
      <c r="E270" s="95">
        <v>6</v>
      </c>
      <c r="F270" s="95">
        <v>-3</v>
      </c>
      <c r="G270" s="95">
        <v>34</v>
      </c>
      <c r="H270" s="95">
        <v>13</v>
      </c>
      <c r="I270" s="95">
        <v>0</v>
      </c>
      <c r="J270" s="95">
        <v>44</v>
      </c>
      <c r="K270" s="95">
        <v>35</v>
      </c>
      <c r="L270" s="95">
        <v>0</v>
      </c>
      <c r="M270" s="95">
        <v>-32</v>
      </c>
      <c r="N270" s="95">
        <v>-35</v>
      </c>
      <c r="P270" s="95">
        <v>1093</v>
      </c>
      <c r="Q270" s="95">
        <v>4179</v>
      </c>
      <c r="R270" s="95">
        <v>1432</v>
      </c>
      <c r="S270" s="96">
        <v>16.308564607579825</v>
      </c>
      <c r="T270" s="96">
        <v>62.354521038495967</v>
      </c>
      <c r="U270" s="96">
        <v>21.366756192181438</v>
      </c>
      <c r="V270" s="96">
        <v>42.5</v>
      </c>
      <c r="W270" s="97">
        <v>131.01555352241536</v>
      </c>
      <c r="X270" s="96"/>
      <c r="Y270" s="90" t="s">
        <v>149</v>
      </c>
    </row>
    <row r="271" spans="1:25" ht="12" customHeight="1">
      <c r="A271" s="88" t="s">
        <v>150</v>
      </c>
      <c r="B271" s="95" t="s">
        <v>136</v>
      </c>
      <c r="C271" s="95">
        <v>7034</v>
      </c>
      <c r="D271" s="95">
        <v>10</v>
      </c>
      <c r="E271" s="95">
        <v>7</v>
      </c>
      <c r="F271" s="95">
        <v>3</v>
      </c>
      <c r="G271" s="95">
        <v>27</v>
      </c>
      <c r="H271" s="95">
        <v>13</v>
      </c>
      <c r="I271" s="95">
        <v>0</v>
      </c>
      <c r="J271" s="95">
        <v>47</v>
      </c>
      <c r="K271" s="95">
        <v>39</v>
      </c>
      <c r="L271" s="95">
        <v>0</v>
      </c>
      <c r="M271" s="95">
        <v>-46</v>
      </c>
      <c r="N271" s="95">
        <v>-43</v>
      </c>
      <c r="P271" s="95">
        <v>1125</v>
      </c>
      <c r="Q271" s="95">
        <v>3803</v>
      </c>
      <c r="R271" s="95">
        <v>2110</v>
      </c>
      <c r="S271" s="96">
        <v>15.993744668751777</v>
      </c>
      <c r="T271" s="96">
        <v>54.065965311344897</v>
      </c>
      <c r="U271" s="96">
        <v>29.997156667614444</v>
      </c>
      <c r="V271" s="96">
        <v>46.1</v>
      </c>
      <c r="W271" s="97">
        <v>187.55555555555557</v>
      </c>
      <c r="X271" s="96"/>
      <c r="Y271" s="90" t="s">
        <v>150</v>
      </c>
    </row>
    <row r="272" spans="1:25" ht="12" customHeight="1">
      <c r="A272" s="88" t="s">
        <v>232</v>
      </c>
      <c r="B272" s="95">
        <v>2237</v>
      </c>
      <c r="C272" s="95">
        <v>7568</v>
      </c>
      <c r="D272" s="95">
        <v>7</v>
      </c>
      <c r="E272" s="95">
        <v>5</v>
      </c>
      <c r="F272" s="95">
        <v>2</v>
      </c>
      <c r="G272" s="95">
        <v>20</v>
      </c>
      <c r="H272" s="95">
        <v>16</v>
      </c>
      <c r="I272" s="95">
        <v>0</v>
      </c>
      <c r="J272" s="95">
        <v>19</v>
      </c>
      <c r="K272" s="95">
        <v>34</v>
      </c>
      <c r="L272" s="95">
        <v>0</v>
      </c>
      <c r="M272" s="95">
        <v>-17</v>
      </c>
      <c r="N272" s="95">
        <v>-15</v>
      </c>
      <c r="P272" s="95">
        <v>1047</v>
      </c>
      <c r="Q272" s="95">
        <v>4142</v>
      </c>
      <c r="R272" s="95">
        <v>2394</v>
      </c>
      <c r="S272" s="96">
        <v>13.834566596194502</v>
      </c>
      <c r="T272" s="96">
        <v>54.730443974630013</v>
      </c>
      <c r="U272" s="96">
        <v>31.633192389006343</v>
      </c>
      <c r="V272" s="96">
        <v>47.8</v>
      </c>
      <c r="W272" s="97">
        <v>228.65329512893982</v>
      </c>
      <c r="X272" s="96"/>
      <c r="Y272" s="90" t="s">
        <v>232</v>
      </c>
    </row>
    <row r="273" spans="1:25" ht="12" customHeight="1">
      <c r="A273" s="88" t="s">
        <v>149</v>
      </c>
      <c r="B273" s="95" t="s">
        <v>136</v>
      </c>
      <c r="C273" s="95">
        <v>3616</v>
      </c>
      <c r="D273" s="95">
        <v>2</v>
      </c>
      <c r="E273" s="95">
        <v>3</v>
      </c>
      <c r="F273" s="95">
        <v>-1</v>
      </c>
      <c r="G273" s="95">
        <v>9</v>
      </c>
      <c r="H273" s="95">
        <v>9</v>
      </c>
      <c r="I273" s="95">
        <v>0</v>
      </c>
      <c r="J273" s="95">
        <v>11</v>
      </c>
      <c r="K273" s="95">
        <v>15</v>
      </c>
      <c r="L273" s="95">
        <v>0</v>
      </c>
      <c r="M273" s="95">
        <v>-8</v>
      </c>
      <c r="N273" s="95">
        <v>-9</v>
      </c>
      <c r="P273" s="95">
        <v>518</v>
      </c>
      <c r="Q273" s="95">
        <v>2164</v>
      </c>
      <c r="R273" s="95">
        <v>940</v>
      </c>
      <c r="S273" s="96">
        <v>14.325221238938052</v>
      </c>
      <c r="T273" s="96">
        <v>59.845132743362825</v>
      </c>
      <c r="U273" s="96">
        <v>25.995575221238937</v>
      </c>
      <c r="V273" s="96">
        <v>45.5</v>
      </c>
      <c r="W273" s="97">
        <v>181.46718146718146</v>
      </c>
      <c r="X273" s="96"/>
      <c r="Y273" s="90" t="s">
        <v>149</v>
      </c>
    </row>
    <row r="274" spans="1:25" ht="12" customHeight="1">
      <c r="A274" s="88" t="s">
        <v>150</v>
      </c>
      <c r="B274" s="95" t="s">
        <v>136</v>
      </c>
      <c r="C274" s="95">
        <v>3952</v>
      </c>
      <c r="D274" s="95">
        <v>5</v>
      </c>
      <c r="E274" s="95">
        <v>2</v>
      </c>
      <c r="F274" s="95">
        <v>3</v>
      </c>
      <c r="G274" s="95">
        <v>11</v>
      </c>
      <c r="H274" s="95">
        <v>7</v>
      </c>
      <c r="I274" s="95">
        <v>0</v>
      </c>
      <c r="J274" s="95">
        <v>8</v>
      </c>
      <c r="K274" s="95">
        <v>19</v>
      </c>
      <c r="L274" s="95">
        <v>0</v>
      </c>
      <c r="M274" s="95">
        <v>-9</v>
      </c>
      <c r="N274" s="95">
        <v>-6</v>
      </c>
      <c r="P274" s="95">
        <v>529</v>
      </c>
      <c r="Q274" s="95">
        <v>1978</v>
      </c>
      <c r="R274" s="95">
        <v>1454</v>
      </c>
      <c r="S274" s="96">
        <v>13.385627530364372</v>
      </c>
      <c r="T274" s="96">
        <v>50.050607287449388</v>
      </c>
      <c r="U274" s="96">
        <v>36.791497975708502</v>
      </c>
      <c r="V274" s="96">
        <v>49.9</v>
      </c>
      <c r="W274" s="97">
        <v>274.85822306238185</v>
      </c>
      <c r="X274" s="96"/>
      <c r="Y274" s="90" t="s">
        <v>150</v>
      </c>
    </row>
    <row r="275" spans="1:25" ht="12" customHeight="1">
      <c r="A275" s="88" t="s">
        <v>233</v>
      </c>
      <c r="B275" s="95">
        <v>810</v>
      </c>
      <c r="C275" s="95">
        <v>2483</v>
      </c>
      <c r="D275" s="95">
        <v>1</v>
      </c>
      <c r="E275" s="95">
        <v>2</v>
      </c>
      <c r="F275" s="95">
        <v>-1</v>
      </c>
      <c r="G275" s="95">
        <v>0</v>
      </c>
      <c r="H275" s="95">
        <v>3</v>
      </c>
      <c r="I275" s="95">
        <v>1</v>
      </c>
      <c r="J275" s="95">
        <v>9</v>
      </c>
      <c r="K275" s="95">
        <v>11</v>
      </c>
      <c r="L275" s="95">
        <v>0</v>
      </c>
      <c r="M275" s="95">
        <v>-16</v>
      </c>
      <c r="N275" s="95">
        <v>-17</v>
      </c>
      <c r="P275" s="95">
        <v>354</v>
      </c>
      <c r="Q275" s="95">
        <v>1394</v>
      </c>
      <c r="R275" s="95">
        <v>752</v>
      </c>
      <c r="S275" s="96">
        <v>14.256947241240436</v>
      </c>
      <c r="T275" s="96">
        <v>56.141763995167139</v>
      </c>
      <c r="U275" s="96">
        <v>30.285944422070077</v>
      </c>
      <c r="V275" s="96">
        <v>47</v>
      </c>
      <c r="W275" s="97">
        <v>212.42937853107344</v>
      </c>
      <c r="X275" s="96"/>
      <c r="Y275" s="90" t="s">
        <v>233</v>
      </c>
    </row>
    <row r="276" spans="1:25" ht="12" customHeight="1">
      <c r="A276" s="88" t="s">
        <v>149</v>
      </c>
      <c r="B276" s="95" t="s">
        <v>136</v>
      </c>
      <c r="C276" s="95">
        <v>1216</v>
      </c>
      <c r="D276" s="95">
        <v>0</v>
      </c>
      <c r="E276" s="95">
        <v>1</v>
      </c>
      <c r="F276" s="95">
        <v>-1</v>
      </c>
      <c r="G276" s="95">
        <v>0</v>
      </c>
      <c r="H276" s="95">
        <v>2</v>
      </c>
      <c r="I276" s="95">
        <v>0</v>
      </c>
      <c r="J276" s="95">
        <v>2</v>
      </c>
      <c r="K276" s="95">
        <v>5</v>
      </c>
      <c r="L276" s="95">
        <v>0</v>
      </c>
      <c r="M276" s="95">
        <v>-5</v>
      </c>
      <c r="N276" s="95">
        <v>-6</v>
      </c>
      <c r="P276" s="95">
        <v>172</v>
      </c>
      <c r="Q276" s="95">
        <v>734</v>
      </c>
      <c r="R276" s="95">
        <v>319</v>
      </c>
      <c r="S276" s="96">
        <v>14.144736842105262</v>
      </c>
      <c r="T276" s="96">
        <v>60.36184210526315</v>
      </c>
      <c r="U276" s="96">
        <v>26.233552631578949</v>
      </c>
      <c r="V276" s="96">
        <v>45.2</v>
      </c>
      <c r="W276" s="97">
        <v>185.46511627906978</v>
      </c>
      <c r="X276" s="96"/>
      <c r="Y276" s="90" t="s">
        <v>149</v>
      </c>
    </row>
    <row r="277" spans="1:25" ht="12" customHeight="1">
      <c r="A277" s="88" t="s">
        <v>150</v>
      </c>
      <c r="B277" s="95" t="s">
        <v>136</v>
      </c>
      <c r="C277" s="95">
        <v>1267</v>
      </c>
      <c r="D277" s="95">
        <v>1</v>
      </c>
      <c r="E277" s="95">
        <v>1</v>
      </c>
      <c r="F277" s="95">
        <v>0</v>
      </c>
      <c r="G277" s="95">
        <v>0</v>
      </c>
      <c r="H277" s="95">
        <v>1</v>
      </c>
      <c r="I277" s="95">
        <v>1</v>
      </c>
      <c r="J277" s="95">
        <v>7</v>
      </c>
      <c r="K277" s="95">
        <v>6</v>
      </c>
      <c r="L277" s="95">
        <v>0</v>
      </c>
      <c r="M277" s="95">
        <v>-11</v>
      </c>
      <c r="N277" s="95">
        <v>-11</v>
      </c>
      <c r="P277" s="95">
        <v>182</v>
      </c>
      <c r="Q277" s="95">
        <v>660</v>
      </c>
      <c r="R277" s="95">
        <v>433</v>
      </c>
      <c r="S277" s="96">
        <v>14.3646408839779</v>
      </c>
      <c r="T277" s="96">
        <v>52.091554853985791</v>
      </c>
      <c r="U277" s="96">
        <v>34.175217048145221</v>
      </c>
      <c r="V277" s="96">
        <v>48.7</v>
      </c>
      <c r="W277" s="97">
        <v>237.91208791208791</v>
      </c>
      <c r="X277" s="96"/>
      <c r="Y277" s="90" t="s">
        <v>150</v>
      </c>
    </row>
    <row r="278" spans="1:25" ht="12" customHeight="1">
      <c r="A278" s="88" t="s">
        <v>234</v>
      </c>
      <c r="B278" s="95">
        <v>272</v>
      </c>
      <c r="C278" s="95">
        <v>754</v>
      </c>
      <c r="D278" s="95">
        <v>0</v>
      </c>
      <c r="E278" s="95">
        <v>0</v>
      </c>
      <c r="F278" s="95">
        <v>0</v>
      </c>
      <c r="G278" s="95">
        <v>5</v>
      </c>
      <c r="H278" s="95">
        <v>0</v>
      </c>
      <c r="I278" s="95">
        <v>0</v>
      </c>
      <c r="J278" s="95">
        <v>10</v>
      </c>
      <c r="K278" s="95">
        <v>0</v>
      </c>
      <c r="L278" s="95">
        <v>0</v>
      </c>
      <c r="M278" s="95">
        <v>-5</v>
      </c>
      <c r="N278" s="95">
        <v>-5</v>
      </c>
      <c r="P278" s="95">
        <v>108</v>
      </c>
      <c r="Q278" s="95">
        <v>489</v>
      </c>
      <c r="R278" s="95">
        <v>163</v>
      </c>
      <c r="S278" s="96">
        <v>14.323607427055704</v>
      </c>
      <c r="T278" s="96">
        <v>64.854111405835539</v>
      </c>
      <c r="U278" s="96">
        <v>21.618037135278513</v>
      </c>
      <c r="V278" s="96">
        <v>42.5</v>
      </c>
      <c r="W278" s="97">
        <v>150.92592592592592</v>
      </c>
      <c r="X278" s="96"/>
      <c r="Y278" s="90" t="s">
        <v>234</v>
      </c>
    </row>
    <row r="279" spans="1:25" ht="12" customHeight="1">
      <c r="A279" s="88" t="s">
        <v>149</v>
      </c>
      <c r="B279" s="95" t="s">
        <v>136</v>
      </c>
      <c r="C279" s="95">
        <v>378</v>
      </c>
      <c r="D279" s="95">
        <v>0</v>
      </c>
      <c r="E279" s="95">
        <v>0</v>
      </c>
      <c r="F279" s="95">
        <v>0</v>
      </c>
      <c r="G279" s="95">
        <v>3</v>
      </c>
      <c r="H279" s="95">
        <v>0</v>
      </c>
      <c r="I279" s="95">
        <v>0</v>
      </c>
      <c r="J279" s="95">
        <v>5</v>
      </c>
      <c r="K279" s="95">
        <v>0</v>
      </c>
      <c r="L279" s="95">
        <v>0</v>
      </c>
      <c r="M279" s="95">
        <v>-2</v>
      </c>
      <c r="N279" s="95">
        <v>-2</v>
      </c>
      <c r="P279" s="95">
        <v>65</v>
      </c>
      <c r="Q279" s="95">
        <v>245</v>
      </c>
      <c r="R279" s="95">
        <v>68</v>
      </c>
      <c r="S279" s="96">
        <v>17.195767195767196</v>
      </c>
      <c r="T279" s="96">
        <v>64.81481481481481</v>
      </c>
      <c r="U279" s="96">
        <v>17.989417989417987</v>
      </c>
      <c r="V279" s="96">
        <v>40.4</v>
      </c>
      <c r="W279" s="97">
        <v>104.61538461538463</v>
      </c>
      <c r="X279" s="96"/>
      <c r="Y279" s="90" t="s">
        <v>149</v>
      </c>
    </row>
    <row r="280" spans="1:25" ht="12" customHeight="1">
      <c r="A280" s="88" t="s">
        <v>150</v>
      </c>
      <c r="B280" s="95" t="s">
        <v>136</v>
      </c>
      <c r="C280" s="95">
        <v>376</v>
      </c>
      <c r="D280" s="95">
        <v>0</v>
      </c>
      <c r="E280" s="95">
        <v>0</v>
      </c>
      <c r="F280" s="95">
        <v>0</v>
      </c>
      <c r="G280" s="95">
        <v>2</v>
      </c>
      <c r="H280" s="95">
        <v>0</v>
      </c>
      <c r="I280" s="95">
        <v>0</v>
      </c>
      <c r="J280" s="95">
        <v>5</v>
      </c>
      <c r="K280" s="95">
        <v>0</v>
      </c>
      <c r="L280" s="95">
        <v>0</v>
      </c>
      <c r="M280" s="95">
        <v>-3</v>
      </c>
      <c r="N280" s="95">
        <v>-3</v>
      </c>
      <c r="P280" s="95">
        <v>43</v>
      </c>
      <c r="Q280" s="95">
        <v>244</v>
      </c>
      <c r="R280" s="95">
        <v>95</v>
      </c>
      <c r="S280" s="96">
        <v>11.436170212765957</v>
      </c>
      <c r="T280" s="96">
        <v>64.893617021276597</v>
      </c>
      <c r="U280" s="96">
        <v>25.265957446808514</v>
      </c>
      <c r="V280" s="96">
        <v>44.6</v>
      </c>
      <c r="W280" s="97">
        <v>220.93023255813952</v>
      </c>
      <c r="X280" s="96"/>
      <c r="Y280" s="90" t="s">
        <v>150</v>
      </c>
    </row>
    <row r="281" spans="1:25" ht="12" customHeight="1">
      <c r="A281" s="88" t="s">
        <v>235</v>
      </c>
      <c r="B281" s="95">
        <v>593</v>
      </c>
      <c r="C281" s="95">
        <v>1905</v>
      </c>
      <c r="D281" s="95">
        <v>1</v>
      </c>
      <c r="E281" s="95">
        <v>4</v>
      </c>
      <c r="F281" s="95">
        <v>-3</v>
      </c>
      <c r="G281" s="95">
        <v>12</v>
      </c>
      <c r="H281" s="95">
        <v>3</v>
      </c>
      <c r="I281" s="95">
        <v>0</v>
      </c>
      <c r="J281" s="95">
        <v>11</v>
      </c>
      <c r="K281" s="95">
        <v>9</v>
      </c>
      <c r="L281" s="95">
        <v>0</v>
      </c>
      <c r="M281" s="95">
        <v>-5</v>
      </c>
      <c r="N281" s="95">
        <v>-8</v>
      </c>
      <c r="P281" s="95">
        <v>225</v>
      </c>
      <c r="Q281" s="95">
        <v>992</v>
      </c>
      <c r="R281" s="95">
        <v>707</v>
      </c>
      <c r="S281" s="96">
        <v>11.811023622047244</v>
      </c>
      <c r="T281" s="96">
        <v>52.073490813648291</v>
      </c>
      <c r="U281" s="96">
        <v>37.112860892388447</v>
      </c>
      <c r="V281" s="96">
        <v>51.3</v>
      </c>
      <c r="W281" s="97">
        <v>314.22222222222223</v>
      </c>
      <c r="X281" s="96"/>
      <c r="Y281" s="90" t="s">
        <v>235</v>
      </c>
    </row>
    <row r="282" spans="1:25" ht="12" customHeight="1">
      <c r="A282" s="88" t="s">
        <v>149</v>
      </c>
      <c r="B282" s="95" t="s">
        <v>136</v>
      </c>
      <c r="C282" s="95">
        <v>888</v>
      </c>
      <c r="D282" s="95">
        <v>1</v>
      </c>
      <c r="E282" s="95">
        <v>3</v>
      </c>
      <c r="F282" s="95">
        <v>-2</v>
      </c>
      <c r="G282" s="95">
        <v>7</v>
      </c>
      <c r="H282" s="95">
        <v>2</v>
      </c>
      <c r="I282" s="95">
        <v>0</v>
      </c>
      <c r="J282" s="95">
        <v>7</v>
      </c>
      <c r="K282" s="95">
        <v>3</v>
      </c>
      <c r="L282" s="95">
        <v>0</v>
      </c>
      <c r="M282" s="95">
        <v>-1</v>
      </c>
      <c r="N282" s="95">
        <v>-3</v>
      </c>
      <c r="P282" s="95">
        <v>105</v>
      </c>
      <c r="Q282" s="95">
        <v>482</v>
      </c>
      <c r="R282" s="95">
        <v>309</v>
      </c>
      <c r="S282" s="96">
        <v>11.824324324324325</v>
      </c>
      <c r="T282" s="96">
        <v>54.27927927927928</v>
      </c>
      <c r="U282" s="96">
        <v>34.797297297297298</v>
      </c>
      <c r="V282" s="96">
        <v>50.2</v>
      </c>
      <c r="W282" s="97">
        <v>294.28571428571433</v>
      </c>
      <c r="X282" s="96"/>
      <c r="Y282" s="90" t="s">
        <v>149</v>
      </c>
    </row>
    <row r="283" spans="1:25" ht="12" customHeight="1">
      <c r="A283" s="88" t="s">
        <v>150</v>
      </c>
      <c r="B283" s="95" t="s">
        <v>136</v>
      </c>
      <c r="C283" s="95">
        <v>1017</v>
      </c>
      <c r="D283" s="95">
        <v>0</v>
      </c>
      <c r="E283" s="95">
        <v>1</v>
      </c>
      <c r="F283" s="95">
        <v>-1</v>
      </c>
      <c r="G283" s="95">
        <v>5</v>
      </c>
      <c r="H283" s="95">
        <v>1</v>
      </c>
      <c r="I283" s="95">
        <v>0</v>
      </c>
      <c r="J283" s="95">
        <v>4</v>
      </c>
      <c r="K283" s="95">
        <v>6</v>
      </c>
      <c r="L283" s="95">
        <v>0</v>
      </c>
      <c r="M283" s="95">
        <v>-4</v>
      </c>
      <c r="N283" s="95">
        <v>-5</v>
      </c>
      <c r="P283" s="95">
        <v>120</v>
      </c>
      <c r="Q283" s="95">
        <v>510</v>
      </c>
      <c r="R283" s="95">
        <v>398</v>
      </c>
      <c r="S283" s="96">
        <v>11.799410029498524</v>
      </c>
      <c r="T283" s="96">
        <v>50.147492625368727</v>
      </c>
      <c r="U283" s="96">
        <v>39.134709931170107</v>
      </c>
      <c r="V283" s="96">
        <v>52.3</v>
      </c>
      <c r="W283" s="97">
        <v>331.66666666666669</v>
      </c>
      <c r="X283" s="96"/>
      <c r="Y283" s="90" t="s">
        <v>150</v>
      </c>
    </row>
    <row r="284" spans="1:25" ht="12" customHeight="1">
      <c r="A284" s="88" t="s">
        <v>236</v>
      </c>
      <c r="B284" s="95">
        <v>991</v>
      </c>
      <c r="C284" s="95">
        <v>3054</v>
      </c>
      <c r="D284" s="95">
        <v>1</v>
      </c>
      <c r="E284" s="95">
        <v>5</v>
      </c>
      <c r="F284" s="95">
        <v>-4</v>
      </c>
      <c r="G284" s="95">
        <v>26</v>
      </c>
      <c r="H284" s="95">
        <v>3</v>
      </c>
      <c r="I284" s="95">
        <v>0</v>
      </c>
      <c r="J284" s="95">
        <v>16</v>
      </c>
      <c r="K284" s="95">
        <v>13</v>
      </c>
      <c r="L284" s="95">
        <v>0</v>
      </c>
      <c r="M284" s="95">
        <v>0</v>
      </c>
      <c r="N284" s="95">
        <v>-4</v>
      </c>
      <c r="P284" s="95">
        <v>432</v>
      </c>
      <c r="Q284" s="95">
        <v>1611</v>
      </c>
      <c r="R284" s="95">
        <v>1037</v>
      </c>
      <c r="S284" s="96">
        <v>14.145383104125736</v>
      </c>
      <c r="T284" s="96">
        <v>52.750491159135557</v>
      </c>
      <c r="U284" s="96">
        <v>33.9554682383759</v>
      </c>
      <c r="V284" s="96">
        <v>49.4</v>
      </c>
      <c r="W284" s="97">
        <v>240.04629629629628</v>
      </c>
      <c r="X284" s="96"/>
      <c r="Y284" s="90" t="s">
        <v>236</v>
      </c>
    </row>
    <row r="285" spans="1:25" ht="12" customHeight="1">
      <c r="A285" s="88" t="s">
        <v>149</v>
      </c>
      <c r="B285" s="95" t="s">
        <v>136</v>
      </c>
      <c r="C285" s="95">
        <v>1449</v>
      </c>
      <c r="D285" s="95">
        <v>1</v>
      </c>
      <c r="E285" s="95">
        <v>1</v>
      </c>
      <c r="F285" s="95">
        <v>0</v>
      </c>
      <c r="G285" s="95">
        <v>10</v>
      </c>
      <c r="H285" s="95">
        <v>0</v>
      </c>
      <c r="I285" s="95">
        <v>0</v>
      </c>
      <c r="J285" s="95">
        <v>8</v>
      </c>
      <c r="K285" s="95">
        <v>7</v>
      </c>
      <c r="L285" s="95">
        <v>0</v>
      </c>
      <c r="M285" s="95">
        <v>-5</v>
      </c>
      <c r="N285" s="95">
        <v>-5</v>
      </c>
      <c r="P285" s="95">
        <v>203</v>
      </c>
      <c r="Q285" s="95">
        <v>832</v>
      </c>
      <c r="R285" s="95">
        <v>433</v>
      </c>
      <c r="S285" s="96">
        <v>14.009661835748794</v>
      </c>
      <c r="T285" s="96">
        <v>57.418909592822629</v>
      </c>
      <c r="U285" s="96">
        <v>29.882677708764664</v>
      </c>
      <c r="V285" s="96">
        <v>47.5</v>
      </c>
      <c r="W285" s="97">
        <v>213.30049261083747</v>
      </c>
      <c r="X285" s="96"/>
      <c r="Y285" s="90" t="s">
        <v>149</v>
      </c>
    </row>
    <row r="286" spans="1:25" ht="12" customHeight="1">
      <c r="A286" s="88" t="s">
        <v>150</v>
      </c>
      <c r="B286" s="95" t="s">
        <v>136</v>
      </c>
      <c r="C286" s="95">
        <v>1605</v>
      </c>
      <c r="D286" s="95">
        <v>0</v>
      </c>
      <c r="E286" s="95">
        <v>4</v>
      </c>
      <c r="F286" s="95">
        <v>-4</v>
      </c>
      <c r="G286" s="95">
        <v>16</v>
      </c>
      <c r="H286" s="95">
        <v>3</v>
      </c>
      <c r="I286" s="95">
        <v>0</v>
      </c>
      <c r="J286" s="95">
        <v>8</v>
      </c>
      <c r="K286" s="95">
        <v>6</v>
      </c>
      <c r="L286" s="95">
        <v>0</v>
      </c>
      <c r="M286" s="95">
        <v>5</v>
      </c>
      <c r="N286" s="95">
        <v>1</v>
      </c>
      <c r="P286" s="95">
        <v>229</v>
      </c>
      <c r="Q286" s="95">
        <v>779</v>
      </c>
      <c r="R286" s="95">
        <v>604</v>
      </c>
      <c r="S286" s="96">
        <v>14.267912772585669</v>
      </c>
      <c r="T286" s="96">
        <v>48.535825545171342</v>
      </c>
      <c r="U286" s="96">
        <v>37.63239875389408</v>
      </c>
      <c r="V286" s="96">
        <v>51.1</v>
      </c>
      <c r="W286" s="97">
        <v>263.75545851528386</v>
      </c>
      <c r="X286" s="96"/>
      <c r="Y286" s="90" t="s">
        <v>150</v>
      </c>
    </row>
    <row r="287" spans="1:25" ht="12" customHeight="1">
      <c r="A287" s="88" t="s">
        <v>237</v>
      </c>
      <c r="B287" s="95">
        <v>1925</v>
      </c>
      <c r="C287" s="95">
        <v>5617</v>
      </c>
      <c r="D287" s="95">
        <v>0</v>
      </c>
      <c r="E287" s="95">
        <v>9</v>
      </c>
      <c r="F287" s="95">
        <v>-9</v>
      </c>
      <c r="G287" s="95">
        <v>21</v>
      </c>
      <c r="H287" s="95">
        <v>22</v>
      </c>
      <c r="I287" s="95">
        <v>0</v>
      </c>
      <c r="J287" s="95">
        <v>54</v>
      </c>
      <c r="K287" s="95">
        <v>26</v>
      </c>
      <c r="L287" s="95">
        <v>0</v>
      </c>
      <c r="M287" s="95">
        <v>-37</v>
      </c>
      <c r="N287" s="95">
        <v>-46</v>
      </c>
      <c r="P287" s="95">
        <v>739</v>
      </c>
      <c r="Q287" s="95">
        <v>3016</v>
      </c>
      <c r="R287" s="95">
        <v>1903</v>
      </c>
      <c r="S287" s="96">
        <v>13.156489229125867</v>
      </c>
      <c r="T287" s="96">
        <v>53.694142780843869</v>
      </c>
      <c r="U287" s="96">
        <v>33.879294997329538</v>
      </c>
      <c r="V287" s="96">
        <v>49.2</v>
      </c>
      <c r="W287" s="97">
        <v>257.51014884979702</v>
      </c>
      <c r="X287" s="96"/>
      <c r="Y287" s="90" t="s">
        <v>237</v>
      </c>
    </row>
    <row r="288" spans="1:25" ht="12" customHeight="1">
      <c r="A288" s="88" t="s">
        <v>149</v>
      </c>
      <c r="B288" s="95" t="s">
        <v>136</v>
      </c>
      <c r="C288" s="95">
        <v>2690</v>
      </c>
      <c r="D288" s="95">
        <v>0</v>
      </c>
      <c r="E288" s="95">
        <v>4</v>
      </c>
      <c r="F288" s="95">
        <v>-4</v>
      </c>
      <c r="G288" s="95">
        <v>11</v>
      </c>
      <c r="H288" s="95">
        <v>9</v>
      </c>
      <c r="I288" s="95">
        <v>0</v>
      </c>
      <c r="J288" s="95">
        <v>26</v>
      </c>
      <c r="K288" s="95">
        <v>12</v>
      </c>
      <c r="L288" s="95">
        <v>0</v>
      </c>
      <c r="M288" s="95">
        <v>-18</v>
      </c>
      <c r="N288" s="95">
        <v>-22</v>
      </c>
      <c r="P288" s="95">
        <v>389</v>
      </c>
      <c r="Q288" s="95">
        <v>1542</v>
      </c>
      <c r="R288" s="95">
        <v>775</v>
      </c>
      <c r="S288" s="96">
        <v>14.460966542750931</v>
      </c>
      <c r="T288" s="96">
        <v>57.323420074349443</v>
      </c>
      <c r="U288" s="96">
        <v>28.810408921933085</v>
      </c>
      <c r="V288" s="96">
        <v>46.4</v>
      </c>
      <c r="W288" s="97">
        <v>199.22879177377894</v>
      </c>
      <c r="X288" s="96"/>
      <c r="Y288" s="90" t="s">
        <v>149</v>
      </c>
    </row>
    <row r="289" spans="1:25" ht="12" customHeight="1">
      <c r="A289" s="91" t="s">
        <v>150</v>
      </c>
      <c r="B289" s="105" t="s">
        <v>136</v>
      </c>
      <c r="C289" s="105">
        <v>2927</v>
      </c>
      <c r="D289" s="105">
        <v>0</v>
      </c>
      <c r="E289" s="105">
        <v>5</v>
      </c>
      <c r="F289" s="105">
        <v>-5</v>
      </c>
      <c r="G289" s="105">
        <v>10</v>
      </c>
      <c r="H289" s="105">
        <v>13</v>
      </c>
      <c r="I289" s="105">
        <v>0</v>
      </c>
      <c r="J289" s="105">
        <v>28</v>
      </c>
      <c r="K289" s="105">
        <v>14</v>
      </c>
      <c r="L289" s="105">
        <v>0</v>
      </c>
      <c r="M289" s="105">
        <v>-19</v>
      </c>
      <c r="N289" s="105">
        <v>-24</v>
      </c>
      <c r="P289" s="105">
        <v>350</v>
      </c>
      <c r="Q289" s="105">
        <v>1474</v>
      </c>
      <c r="R289" s="105">
        <v>1128</v>
      </c>
      <c r="S289" s="106">
        <v>11.957635804578066</v>
      </c>
      <c r="T289" s="106">
        <v>50.358729074137344</v>
      </c>
      <c r="U289" s="106">
        <v>38.53775196446874</v>
      </c>
      <c r="V289" s="106">
        <v>51.9</v>
      </c>
      <c r="W289" s="107">
        <v>322.28571428571428</v>
      </c>
      <c r="X289" s="106"/>
      <c r="Y289" s="94" t="s">
        <v>150</v>
      </c>
    </row>
    <row r="290" spans="1:25" ht="12" customHeight="1">
      <c r="A290" s="88" t="s">
        <v>238</v>
      </c>
      <c r="B290" s="95">
        <v>64404</v>
      </c>
      <c r="C290" s="95">
        <v>208750</v>
      </c>
      <c r="D290" s="95">
        <v>164</v>
      </c>
      <c r="E290" s="95">
        <v>193</v>
      </c>
      <c r="F290" s="95">
        <v>-29</v>
      </c>
      <c r="G290" s="95">
        <v>739</v>
      </c>
      <c r="H290" s="95">
        <v>574</v>
      </c>
      <c r="I290" s="95">
        <v>3</v>
      </c>
      <c r="J290" s="95">
        <v>798</v>
      </c>
      <c r="K290" s="95">
        <v>1177</v>
      </c>
      <c r="L290" s="95">
        <v>7</v>
      </c>
      <c r="M290" s="95">
        <v>-666</v>
      </c>
      <c r="N290" s="95">
        <v>-695</v>
      </c>
      <c r="P290" s="95">
        <v>33715</v>
      </c>
      <c r="Q290" s="95">
        <v>130636</v>
      </c>
      <c r="R290" s="95">
        <v>44600</v>
      </c>
      <c r="S290" s="96">
        <v>16.150898203592813</v>
      </c>
      <c r="T290" s="96">
        <v>62.58011976047905</v>
      </c>
      <c r="U290" s="96">
        <v>21.365269461077844</v>
      </c>
      <c r="V290" s="96">
        <v>42.2</v>
      </c>
      <c r="W290" s="97">
        <v>132.28533293786148</v>
      </c>
      <c r="X290" s="96"/>
      <c r="Y290" s="90" t="s">
        <v>238</v>
      </c>
    </row>
    <row r="291" spans="1:25" ht="12" customHeight="1">
      <c r="A291" s="88" t="s">
        <v>141</v>
      </c>
      <c r="B291" s="95" t="s">
        <v>136</v>
      </c>
      <c r="C291" s="95">
        <v>102721</v>
      </c>
      <c r="D291" s="95">
        <v>92</v>
      </c>
      <c r="E291" s="95">
        <v>104</v>
      </c>
      <c r="F291" s="95">
        <v>-12</v>
      </c>
      <c r="G291" s="95">
        <v>357</v>
      </c>
      <c r="H291" s="95">
        <v>338</v>
      </c>
      <c r="I291" s="95">
        <v>1</v>
      </c>
      <c r="J291" s="95">
        <v>392</v>
      </c>
      <c r="K291" s="95">
        <v>611</v>
      </c>
      <c r="L291" s="95">
        <v>5</v>
      </c>
      <c r="M291" s="95">
        <v>-312</v>
      </c>
      <c r="N291" s="95">
        <v>-324</v>
      </c>
      <c r="P291" s="95">
        <v>17229</v>
      </c>
      <c r="Q291" s="95">
        <v>67355</v>
      </c>
      <c r="R291" s="95">
        <v>18207</v>
      </c>
      <c r="S291" s="96">
        <v>16.77261708900809</v>
      </c>
      <c r="T291" s="96">
        <v>65.570818041101617</v>
      </c>
      <c r="U291" s="96">
        <v>17.724710623923055</v>
      </c>
      <c r="V291" s="96">
        <v>40.5</v>
      </c>
      <c r="W291" s="97">
        <v>105.67647570955947</v>
      </c>
      <c r="X291" s="96"/>
      <c r="Y291" s="90" t="s">
        <v>141</v>
      </c>
    </row>
    <row r="292" spans="1:25" ht="12" customHeight="1">
      <c r="A292" s="98" t="s">
        <v>142</v>
      </c>
      <c r="B292" s="99" t="s">
        <v>136</v>
      </c>
      <c r="C292" s="99">
        <v>106029</v>
      </c>
      <c r="D292" s="99">
        <v>72</v>
      </c>
      <c r="E292" s="99">
        <v>89</v>
      </c>
      <c r="F292" s="99">
        <v>-17</v>
      </c>
      <c r="G292" s="99">
        <v>382</v>
      </c>
      <c r="H292" s="99">
        <v>236</v>
      </c>
      <c r="I292" s="99">
        <v>2</v>
      </c>
      <c r="J292" s="99">
        <v>406</v>
      </c>
      <c r="K292" s="99">
        <v>566</v>
      </c>
      <c r="L292" s="99">
        <v>2</v>
      </c>
      <c r="M292" s="99">
        <v>-354</v>
      </c>
      <c r="N292" s="99">
        <v>-371</v>
      </c>
      <c r="P292" s="99">
        <v>16486</v>
      </c>
      <c r="Q292" s="99">
        <v>63281</v>
      </c>
      <c r="R292" s="99">
        <v>26393</v>
      </c>
      <c r="S292" s="100">
        <v>15.548576332890057</v>
      </c>
      <c r="T292" s="100">
        <v>59.682728310179286</v>
      </c>
      <c r="U292" s="100">
        <v>24.892246460873913</v>
      </c>
      <c r="V292" s="100">
        <v>43.8</v>
      </c>
      <c r="W292" s="101">
        <v>160.09341259250274</v>
      </c>
      <c r="X292" s="100"/>
      <c r="Y292" s="102" t="s">
        <v>142</v>
      </c>
    </row>
    <row r="293" spans="1:25" ht="12" customHeight="1">
      <c r="A293" s="88" t="s">
        <v>239</v>
      </c>
      <c r="B293" s="95">
        <v>16365</v>
      </c>
      <c r="C293" s="95">
        <v>49357</v>
      </c>
      <c r="D293" s="95">
        <v>43</v>
      </c>
      <c r="E293" s="95">
        <v>40</v>
      </c>
      <c r="F293" s="95">
        <v>3</v>
      </c>
      <c r="G293" s="95">
        <v>163</v>
      </c>
      <c r="H293" s="95">
        <v>129</v>
      </c>
      <c r="I293" s="95">
        <v>0</v>
      </c>
      <c r="J293" s="95">
        <v>218</v>
      </c>
      <c r="K293" s="95">
        <v>297</v>
      </c>
      <c r="L293" s="95">
        <v>0</v>
      </c>
      <c r="M293" s="95">
        <v>-223</v>
      </c>
      <c r="N293" s="95">
        <v>-220</v>
      </c>
      <c r="P293" s="95">
        <v>7573</v>
      </c>
      <c r="Q293" s="95">
        <v>31984</v>
      </c>
      <c r="R293" s="95">
        <v>9823</v>
      </c>
      <c r="S293" s="96">
        <v>15.343315031302552</v>
      </c>
      <c r="T293" s="96">
        <v>64.801345300565274</v>
      </c>
      <c r="U293" s="96">
        <v>19.901938934700244</v>
      </c>
      <c r="V293" s="96">
        <v>42.1</v>
      </c>
      <c r="W293" s="97">
        <v>129.71081473656412</v>
      </c>
      <c r="X293" s="96"/>
      <c r="Y293" s="90" t="s">
        <v>239</v>
      </c>
    </row>
    <row r="294" spans="1:25" ht="12" customHeight="1">
      <c r="A294" s="88" t="s">
        <v>144</v>
      </c>
      <c r="B294" s="95" t="s">
        <v>136</v>
      </c>
      <c r="C294" s="95">
        <v>24242</v>
      </c>
      <c r="D294" s="95">
        <v>23</v>
      </c>
      <c r="E294" s="95">
        <v>18</v>
      </c>
      <c r="F294" s="95">
        <v>5</v>
      </c>
      <c r="G294" s="95">
        <v>85</v>
      </c>
      <c r="H294" s="95">
        <v>73</v>
      </c>
      <c r="I294" s="95">
        <v>0</v>
      </c>
      <c r="J294" s="95">
        <v>108</v>
      </c>
      <c r="K294" s="95">
        <v>158</v>
      </c>
      <c r="L294" s="95">
        <v>0</v>
      </c>
      <c r="M294" s="95">
        <v>-108</v>
      </c>
      <c r="N294" s="95">
        <v>-103</v>
      </c>
      <c r="P294" s="95">
        <v>3859</v>
      </c>
      <c r="Q294" s="95">
        <v>16385</v>
      </c>
      <c r="R294" s="95">
        <v>4012</v>
      </c>
      <c r="S294" s="96">
        <v>15.918653576437588</v>
      </c>
      <c r="T294" s="96">
        <v>67.589307812886716</v>
      </c>
      <c r="U294" s="96">
        <v>16.549789621318372</v>
      </c>
      <c r="V294" s="96">
        <v>40.700000000000003</v>
      </c>
      <c r="W294" s="97">
        <v>103.9647577092511</v>
      </c>
      <c r="X294" s="96"/>
      <c r="Y294" s="90" t="s">
        <v>144</v>
      </c>
    </row>
    <row r="295" spans="1:25" ht="12" customHeight="1">
      <c r="A295" s="88" t="s">
        <v>145</v>
      </c>
      <c r="B295" s="95" t="s">
        <v>136</v>
      </c>
      <c r="C295" s="95">
        <v>25115</v>
      </c>
      <c r="D295" s="95">
        <v>20</v>
      </c>
      <c r="E295" s="95">
        <v>22</v>
      </c>
      <c r="F295" s="95">
        <v>-2</v>
      </c>
      <c r="G295" s="95">
        <v>78</v>
      </c>
      <c r="H295" s="95">
        <v>56</v>
      </c>
      <c r="I295" s="95">
        <v>0</v>
      </c>
      <c r="J295" s="95">
        <v>110</v>
      </c>
      <c r="K295" s="95">
        <v>139</v>
      </c>
      <c r="L295" s="95">
        <v>0</v>
      </c>
      <c r="M295" s="95">
        <v>-115</v>
      </c>
      <c r="N295" s="95">
        <v>-117</v>
      </c>
      <c r="P295" s="95">
        <v>3714</v>
      </c>
      <c r="Q295" s="95">
        <v>15599</v>
      </c>
      <c r="R295" s="95">
        <v>5811</v>
      </c>
      <c r="S295" s="96">
        <v>14.787975313557636</v>
      </c>
      <c r="T295" s="96">
        <v>62.110292653792555</v>
      </c>
      <c r="U295" s="96">
        <v>23.137567190921761</v>
      </c>
      <c r="V295" s="96">
        <v>43.5</v>
      </c>
      <c r="W295" s="97">
        <v>156.46203554119546</v>
      </c>
      <c r="X295" s="96"/>
      <c r="Y295" s="90" t="s">
        <v>145</v>
      </c>
    </row>
    <row r="296" spans="1:25" ht="12" customHeight="1">
      <c r="A296" s="88" t="s">
        <v>240</v>
      </c>
      <c r="B296" s="95">
        <v>12314</v>
      </c>
      <c r="C296" s="95">
        <v>39242</v>
      </c>
      <c r="D296" s="95">
        <v>35</v>
      </c>
      <c r="E296" s="95">
        <v>33</v>
      </c>
      <c r="F296" s="95">
        <v>2</v>
      </c>
      <c r="G296" s="95">
        <v>125</v>
      </c>
      <c r="H296" s="95">
        <v>118</v>
      </c>
      <c r="I296" s="95">
        <v>3</v>
      </c>
      <c r="J296" s="95">
        <v>118</v>
      </c>
      <c r="K296" s="95">
        <v>236</v>
      </c>
      <c r="L296" s="95">
        <v>6</v>
      </c>
      <c r="M296" s="95">
        <v>-114</v>
      </c>
      <c r="N296" s="95">
        <v>-112</v>
      </c>
      <c r="P296" s="95">
        <v>6299</v>
      </c>
      <c r="Q296" s="95">
        <v>24580</v>
      </c>
      <c r="R296" s="95">
        <v>8386</v>
      </c>
      <c r="S296" s="96">
        <v>16.051679323174149</v>
      </c>
      <c r="T296" s="96">
        <v>62.636970592732276</v>
      </c>
      <c r="U296" s="96">
        <v>21.3699607563325</v>
      </c>
      <c r="V296" s="96">
        <v>42.2</v>
      </c>
      <c r="W296" s="97">
        <v>133.13224321320845</v>
      </c>
      <c r="X296" s="96"/>
      <c r="Y296" s="90" t="s">
        <v>240</v>
      </c>
    </row>
    <row r="297" spans="1:25" ht="12" customHeight="1">
      <c r="A297" s="88" t="s">
        <v>144</v>
      </c>
      <c r="B297" s="95" t="s">
        <v>136</v>
      </c>
      <c r="C297" s="95">
        <v>19189</v>
      </c>
      <c r="D297" s="95">
        <v>23</v>
      </c>
      <c r="E297" s="95">
        <v>20</v>
      </c>
      <c r="F297" s="95">
        <v>3</v>
      </c>
      <c r="G297" s="95">
        <v>65</v>
      </c>
      <c r="H297" s="95">
        <v>65</v>
      </c>
      <c r="I297" s="95">
        <v>1</v>
      </c>
      <c r="J297" s="95">
        <v>62</v>
      </c>
      <c r="K297" s="95">
        <v>119</v>
      </c>
      <c r="L297" s="95">
        <v>4</v>
      </c>
      <c r="M297" s="95">
        <v>-54</v>
      </c>
      <c r="N297" s="95">
        <v>-51</v>
      </c>
      <c r="P297" s="95">
        <v>3226</v>
      </c>
      <c r="Q297" s="95">
        <v>12492</v>
      </c>
      <c r="R297" s="95">
        <v>3479</v>
      </c>
      <c r="S297" s="96">
        <v>16.811715045077911</v>
      </c>
      <c r="T297" s="96">
        <v>65.099796758559592</v>
      </c>
      <c r="U297" s="96">
        <v>18.130178748241178</v>
      </c>
      <c r="V297" s="96">
        <v>40.5</v>
      </c>
      <c r="W297" s="97">
        <v>107.84252944823311</v>
      </c>
      <c r="X297" s="96"/>
      <c r="Y297" s="90" t="s">
        <v>144</v>
      </c>
    </row>
    <row r="298" spans="1:25" ht="12" customHeight="1">
      <c r="A298" s="88" t="s">
        <v>145</v>
      </c>
      <c r="B298" s="99" t="s">
        <v>136</v>
      </c>
      <c r="C298" s="99">
        <v>20053</v>
      </c>
      <c r="D298" s="99">
        <v>12</v>
      </c>
      <c r="E298" s="99">
        <v>13</v>
      </c>
      <c r="F298" s="99">
        <v>-1</v>
      </c>
      <c r="G298" s="99">
        <v>60</v>
      </c>
      <c r="H298" s="99">
        <v>53</v>
      </c>
      <c r="I298" s="99">
        <v>2</v>
      </c>
      <c r="J298" s="99">
        <v>56</v>
      </c>
      <c r="K298" s="99">
        <v>117</v>
      </c>
      <c r="L298" s="99">
        <v>2</v>
      </c>
      <c r="M298" s="99">
        <v>-60</v>
      </c>
      <c r="N298" s="99">
        <v>-61</v>
      </c>
      <c r="P298" s="99">
        <v>3073</v>
      </c>
      <c r="Q298" s="99">
        <v>12088</v>
      </c>
      <c r="R298" s="99">
        <v>4907</v>
      </c>
      <c r="S298" s="100">
        <v>15.324390365531343</v>
      </c>
      <c r="T298" s="100">
        <v>60.280257318107012</v>
      </c>
      <c r="U298" s="100">
        <v>24.470154091657108</v>
      </c>
      <c r="V298" s="100">
        <v>43.8</v>
      </c>
      <c r="W298" s="101">
        <v>159.68109339407746</v>
      </c>
      <c r="X298" s="96"/>
      <c r="Y298" s="90" t="s">
        <v>145</v>
      </c>
    </row>
    <row r="299" spans="1:25" ht="12" customHeight="1">
      <c r="A299" s="88" t="s">
        <v>241</v>
      </c>
      <c r="B299" s="95">
        <v>24355</v>
      </c>
      <c r="C299" s="95">
        <v>77150</v>
      </c>
      <c r="D299" s="95">
        <v>58</v>
      </c>
      <c r="E299" s="95">
        <v>79</v>
      </c>
      <c r="F299" s="95">
        <v>-21</v>
      </c>
      <c r="G299" s="95">
        <v>331</v>
      </c>
      <c r="H299" s="95">
        <v>225</v>
      </c>
      <c r="I299" s="95">
        <v>0</v>
      </c>
      <c r="J299" s="95">
        <v>346</v>
      </c>
      <c r="K299" s="95">
        <v>425</v>
      </c>
      <c r="L299" s="95">
        <v>0</v>
      </c>
      <c r="M299" s="95">
        <v>-215</v>
      </c>
      <c r="N299" s="95">
        <v>-236</v>
      </c>
      <c r="P299" s="95">
        <v>13198</v>
      </c>
      <c r="Q299" s="95">
        <v>47992</v>
      </c>
      <c r="R299" s="95">
        <v>16074</v>
      </c>
      <c r="S299" s="96">
        <v>17.106934543097864</v>
      </c>
      <c r="T299" s="96">
        <v>62.206092028515883</v>
      </c>
      <c r="U299" s="96">
        <v>20.834737524303304</v>
      </c>
      <c r="V299" s="96">
        <v>41.5</v>
      </c>
      <c r="W299" s="97">
        <v>121.79118048189119</v>
      </c>
      <c r="X299" s="96"/>
      <c r="Y299" s="90" t="s">
        <v>241</v>
      </c>
    </row>
    <row r="300" spans="1:25" ht="12" customHeight="1">
      <c r="A300" s="88" t="s">
        <v>144</v>
      </c>
      <c r="B300" s="95" t="s">
        <v>136</v>
      </c>
      <c r="C300" s="95">
        <v>38268</v>
      </c>
      <c r="D300" s="95">
        <v>35</v>
      </c>
      <c r="E300" s="95">
        <v>39</v>
      </c>
      <c r="F300" s="95">
        <v>-4</v>
      </c>
      <c r="G300" s="95">
        <v>152</v>
      </c>
      <c r="H300" s="95">
        <v>132</v>
      </c>
      <c r="I300" s="95">
        <v>0</v>
      </c>
      <c r="J300" s="95">
        <v>169</v>
      </c>
      <c r="K300" s="95">
        <v>218</v>
      </c>
      <c r="L300" s="95">
        <v>0</v>
      </c>
      <c r="M300" s="95">
        <v>-103</v>
      </c>
      <c r="N300" s="95">
        <v>-107</v>
      </c>
      <c r="P300" s="95">
        <v>6707</v>
      </c>
      <c r="Q300" s="95">
        <v>25095</v>
      </c>
      <c r="R300" s="95">
        <v>6497</v>
      </c>
      <c r="S300" s="96">
        <v>17.52639280861294</v>
      </c>
      <c r="T300" s="96">
        <v>65.576983380370024</v>
      </c>
      <c r="U300" s="96">
        <v>16.977631441413191</v>
      </c>
      <c r="V300" s="96">
        <v>39.799999999999997</v>
      </c>
      <c r="W300" s="97">
        <v>96.868942895482334</v>
      </c>
      <c r="X300" s="96"/>
      <c r="Y300" s="90" t="s">
        <v>144</v>
      </c>
    </row>
    <row r="301" spans="1:25" ht="12" customHeight="1">
      <c r="A301" s="88" t="s">
        <v>145</v>
      </c>
      <c r="B301" s="99" t="s">
        <v>136</v>
      </c>
      <c r="C301" s="99">
        <v>38882</v>
      </c>
      <c r="D301" s="99">
        <v>23</v>
      </c>
      <c r="E301" s="99">
        <v>40</v>
      </c>
      <c r="F301" s="99">
        <v>-17</v>
      </c>
      <c r="G301" s="99">
        <v>179</v>
      </c>
      <c r="H301" s="99">
        <v>93</v>
      </c>
      <c r="I301" s="99">
        <v>0</v>
      </c>
      <c r="J301" s="99">
        <v>177</v>
      </c>
      <c r="K301" s="99">
        <v>207</v>
      </c>
      <c r="L301" s="99">
        <v>0</v>
      </c>
      <c r="M301" s="99">
        <v>-112</v>
      </c>
      <c r="N301" s="99">
        <v>-129</v>
      </c>
      <c r="P301" s="99">
        <v>6491</v>
      </c>
      <c r="Q301" s="99">
        <v>22897</v>
      </c>
      <c r="R301" s="99">
        <v>9577</v>
      </c>
      <c r="S301" s="100">
        <v>16.694100097731599</v>
      </c>
      <c r="T301" s="100">
        <v>58.888431665037814</v>
      </c>
      <c r="U301" s="100">
        <v>24.630934622704594</v>
      </c>
      <c r="V301" s="100">
        <v>43.1</v>
      </c>
      <c r="W301" s="101">
        <v>147.5427515020798</v>
      </c>
      <c r="X301" s="96"/>
      <c r="Y301" s="90" t="s">
        <v>145</v>
      </c>
    </row>
    <row r="302" spans="1:25" ht="12" customHeight="1">
      <c r="A302" s="88" t="s">
        <v>242</v>
      </c>
      <c r="B302" s="95">
        <v>1850</v>
      </c>
      <c r="C302" s="95">
        <v>5943</v>
      </c>
      <c r="D302" s="95">
        <v>1</v>
      </c>
      <c r="E302" s="95">
        <v>7</v>
      </c>
      <c r="F302" s="95">
        <v>-6</v>
      </c>
      <c r="G302" s="95">
        <v>9</v>
      </c>
      <c r="H302" s="95">
        <v>26</v>
      </c>
      <c r="I302" s="95">
        <v>0</v>
      </c>
      <c r="J302" s="95">
        <v>14</v>
      </c>
      <c r="K302" s="95">
        <v>27</v>
      </c>
      <c r="L302" s="95">
        <v>0</v>
      </c>
      <c r="M302" s="95">
        <v>-6</v>
      </c>
      <c r="N302" s="95">
        <v>-12</v>
      </c>
      <c r="P302" s="95">
        <v>1027</v>
      </c>
      <c r="Q302" s="95">
        <v>3677</v>
      </c>
      <c r="R302" s="95">
        <v>1244</v>
      </c>
      <c r="S302" s="96">
        <v>17.280834595322229</v>
      </c>
      <c r="T302" s="96">
        <v>61.871108867575295</v>
      </c>
      <c r="U302" s="96">
        <v>20.932189130068991</v>
      </c>
      <c r="V302" s="96">
        <v>41.5</v>
      </c>
      <c r="W302" s="97">
        <v>121.12950340798443</v>
      </c>
      <c r="X302" s="96"/>
      <c r="Y302" s="90" t="s">
        <v>242</v>
      </c>
    </row>
    <row r="303" spans="1:25" ht="12" customHeight="1">
      <c r="A303" s="88" t="s">
        <v>149</v>
      </c>
      <c r="B303" s="95" t="s">
        <v>136</v>
      </c>
      <c r="C303" s="95">
        <v>2969</v>
      </c>
      <c r="D303" s="95">
        <v>1</v>
      </c>
      <c r="E303" s="95">
        <v>6</v>
      </c>
      <c r="F303" s="95">
        <v>-5</v>
      </c>
      <c r="G303" s="95">
        <v>4</v>
      </c>
      <c r="H303" s="95">
        <v>12</v>
      </c>
      <c r="I303" s="95">
        <v>0</v>
      </c>
      <c r="J303" s="95">
        <v>8</v>
      </c>
      <c r="K303" s="95">
        <v>13</v>
      </c>
      <c r="L303" s="95">
        <v>0</v>
      </c>
      <c r="M303" s="95">
        <v>-5</v>
      </c>
      <c r="N303" s="95">
        <v>-10</v>
      </c>
      <c r="P303" s="95">
        <v>542</v>
      </c>
      <c r="Q303" s="95">
        <v>1947</v>
      </c>
      <c r="R303" s="95">
        <v>481</v>
      </c>
      <c r="S303" s="96">
        <v>18.25530481643651</v>
      </c>
      <c r="T303" s="96">
        <v>65.577635567531161</v>
      </c>
      <c r="U303" s="96">
        <v>16.200740990232401</v>
      </c>
      <c r="V303" s="96">
        <v>39.5</v>
      </c>
      <c r="W303" s="97">
        <v>88.745387453874542</v>
      </c>
      <c r="X303" s="96"/>
      <c r="Y303" s="90" t="s">
        <v>149</v>
      </c>
    </row>
    <row r="304" spans="1:25" ht="12" customHeight="1">
      <c r="A304" s="88" t="s">
        <v>150</v>
      </c>
      <c r="B304" s="95" t="s">
        <v>136</v>
      </c>
      <c r="C304" s="95">
        <v>2974</v>
      </c>
      <c r="D304" s="95">
        <v>0</v>
      </c>
      <c r="E304" s="95">
        <v>1</v>
      </c>
      <c r="F304" s="95">
        <v>-1</v>
      </c>
      <c r="G304" s="95">
        <v>5</v>
      </c>
      <c r="H304" s="95">
        <v>14</v>
      </c>
      <c r="I304" s="95">
        <v>0</v>
      </c>
      <c r="J304" s="95">
        <v>6</v>
      </c>
      <c r="K304" s="95">
        <v>14</v>
      </c>
      <c r="L304" s="95">
        <v>0</v>
      </c>
      <c r="M304" s="95">
        <v>-1</v>
      </c>
      <c r="N304" s="95">
        <v>-2</v>
      </c>
      <c r="P304" s="95">
        <v>485</v>
      </c>
      <c r="Q304" s="95">
        <v>1730</v>
      </c>
      <c r="R304" s="95">
        <v>763</v>
      </c>
      <c r="S304" s="96">
        <v>16.308002689979826</v>
      </c>
      <c r="T304" s="96">
        <v>58.170813718897108</v>
      </c>
      <c r="U304" s="96">
        <v>25.655682582380635</v>
      </c>
      <c r="V304" s="96">
        <v>43.4</v>
      </c>
      <c r="W304" s="97">
        <v>157.31958762886597</v>
      </c>
      <c r="X304" s="96"/>
      <c r="Y304" s="90" t="s">
        <v>150</v>
      </c>
    </row>
    <row r="305" spans="1:25" ht="12" customHeight="1">
      <c r="A305" s="88" t="s">
        <v>243</v>
      </c>
      <c r="B305" s="95">
        <v>2571</v>
      </c>
      <c r="C305" s="95">
        <v>8512</v>
      </c>
      <c r="D305" s="95">
        <v>5</v>
      </c>
      <c r="E305" s="95">
        <v>5</v>
      </c>
      <c r="F305" s="95">
        <v>0</v>
      </c>
      <c r="G305" s="95">
        <v>25</v>
      </c>
      <c r="H305" s="95">
        <v>20</v>
      </c>
      <c r="I305" s="95">
        <v>0</v>
      </c>
      <c r="J305" s="95">
        <v>27</v>
      </c>
      <c r="K305" s="95">
        <v>32</v>
      </c>
      <c r="L305" s="95">
        <v>0</v>
      </c>
      <c r="M305" s="95">
        <v>-14</v>
      </c>
      <c r="N305" s="95">
        <v>-14</v>
      </c>
      <c r="P305" s="95">
        <v>1494</v>
      </c>
      <c r="Q305" s="95">
        <v>5159</v>
      </c>
      <c r="R305" s="95">
        <v>1865</v>
      </c>
      <c r="S305" s="96">
        <v>17.551691729323306</v>
      </c>
      <c r="T305" s="96">
        <v>60.608552631578952</v>
      </c>
      <c r="U305" s="96">
        <v>21.910244360902258</v>
      </c>
      <c r="V305" s="96">
        <v>41.9</v>
      </c>
      <c r="W305" s="97">
        <v>124.8326639892905</v>
      </c>
      <c r="X305" s="96"/>
      <c r="Y305" s="90" t="s">
        <v>243</v>
      </c>
    </row>
    <row r="306" spans="1:25" ht="12" customHeight="1">
      <c r="A306" s="88" t="s">
        <v>149</v>
      </c>
      <c r="B306" s="95" t="s">
        <v>136</v>
      </c>
      <c r="C306" s="95">
        <v>4183</v>
      </c>
      <c r="D306" s="95">
        <v>3</v>
      </c>
      <c r="E306" s="95">
        <v>1</v>
      </c>
      <c r="F306" s="95">
        <v>2</v>
      </c>
      <c r="G306" s="95">
        <v>11</v>
      </c>
      <c r="H306" s="95">
        <v>12</v>
      </c>
      <c r="I306" s="95">
        <v>0</v>
      </c>
      <c r="J306" s="95">
        <v>14</v>
      </c>
      <c r="K306" s="95">
        <v>18</v>
      </c>
      <c r="L306" s="95">
        <v>0</v>
      </c>
      <c r="M306" s="95">
        <v>-9</v>
      </c>
      <c r="N306" s="95">
        <v>-7</v>
      </c>
      <c r="P306" s="95">
        <v>785</v>
      </c>
      <c r="Q306" s="95">
        <v>2650</v>
      </c>
      <c r="R306" s="95">
        <v>749</v>
      </c>
      <c r="S306" s="96">
        <v>18.766435572555583</v>
      </c>
      <c r="T306" s="96">
        <v>63.351661486971075</v>
      </c>
      <c r="U306" s="96">
        <v>17.905809227826918</v>
      </c>
      <c r="V306" s="96">
        <v>39.9</v>
      </c>
      <c r="W306" s="97">
        <v>95.414012738853501</v>
      </c>
      <c r="X306" s="96"/>
      <c r="Y306" s="90" t="s">
        <v>149</v>
      </c>
    </row>
    <row r="307" spans="1:25" ht="12" customHeight="1">
      <c r="A307" s="88" t="s">
        <v>150</v>
      </c>
      <c r="B307" s="95" t="s">
        <v>136</v>
      </c>
      <c r="C307" s="95">
        <v>4329</v>
      </c>
      <c r="D307" s="95">
        <v>2</v>
      </c>
      <c r="E307" s="95">
        <v>4</v>
      </c>
      <c r="F307" s="95">
        <v>-2</v>
      </c>
      <c r="G307" s="95">
        <v>14</v>
      </c>
      <c r="H307" s="95">
        <v>8</v>
      </c>
      <c r="I307" s="95">
        <v>0</v>
      </c>
      <c r="J307" s="95">
        <v>13</v>
      </c>
      <c r="K307" s="95">
        <v>14</v>
      </c>
      <c r="L307" s="95">
        <v>0</v>
      </c>
      <c r="M307" s="95">
        <v>-5</v>
      </c>
      <c r="N307" s="95">
        <v>-7</v>
      </c>
      <c r="P307" s="95">
        <v>709</v>
      </c>
      <c r="Q307" s="95">
        <v>2509</v>
      </c>
      <c r="R307" s="95">
        <v>1116</v>
      </c>
      <c r="S307" s="96">
        <v>16.377916377916378</v>
      </c>
      <c r="T307" s="96">
        <v>57.957957957957959</v>
      </c>
      <c r="U307" s="96">
        <v>25.779625779625782</v>
      </c>
      <c r="V307" s="96">
        <v>43.7</v>
      </c>
      <c r="W307" s="97">
        <v>157.40479548660085</v>
      </c>
      <c r="X307" s="96"/>
      <c r="Y307" s="90" t="s">
        <v>150</v>
      </c>
    </row>
    <row r="308" spans="1:25" ht="12" customHeight="1">
      <c r="A308" s="88" t="s">
        <v>244</v>
      </c>
      <c r="B308" s="95">
        <v>5467</v>
      </c>
      <c r="C308" s="95">
        <v>16110</v>
      </c>
      <c r="D308" s="95">
        <v>11</v>
      </c>
      <c r="E308" s="95">
        <v>23</v>
      </c>
      <c r="F308" s="95">
        <v>-12</v>
      </c>
      <c r="G308" s="95">
        <v>106</v>
      </c>
      <c r="H308" s="95">
        <v>57</v>
      </c>
      <c r="I308" s="95">
        <v>0</v>
      </c>
      <c r="J308" s="95">
        <v>88</v>
      </c>
      <c r="K308" s="95">
        <v>112</v>
      </c>
      <c r="L308" s="95">
        <v>0</v>
      </c>
      <c r="M308" s="95">
        <v>-37</v>
      </c>
      <c r="N308" s="95">
        <v>-49</v>
      </c>
      <c r="P308" s="95">
        <v>2860</v>
      </c>
      <c r="Q308" s="95">
        <v>10423</v>
      </c>
      <c r="R308" s="95">
        <v>2855</v>
      </c>
      <c r="S308" s="96">
        <v>17.752948479205465</v>
      </c>
      <c r="T308" s="96">
        <v>64.698944754810668</v>
      </c>
      <c r="U308" s="96">
        <v>17.721911855990069</v>
      </c>
      <c r="V308" s="96">
        <v>39.6</v>
      </c>
      <c r="W308" s="97">
        <v>99.825174825174827</v>
      </c>
      <c r="X308" s="96"/>
      <c r="Y308" s="90" t="s">
        <v>244</v>
      </c>
    </row>
    <row r="309" spans="1:25" ht="12" customHeight="1">
      <c r="A309" s="88" t="s">
        <v>149</v>
      </c>
      <c r="B309" s="95" t="s">
        <v>136</v>
      </c>
      <c r="C309" s="95">
        <v>8103</v>
      </c>
      <c r="D309" s="95">
        <v>9</v>
      </c>
      <c r="E309" s="95">
        <v>13</v>
      </c>
      <c r="F309" s="95">
        <v>-4</v>
      </c>
      <c r="G309" s="95">
        <v>51</v>
      </c>
      <c r="H309" s="95">
        <v>37</v>
      </c>
      <c r="I309" s="95">
        <v>0</v>
      </c>
      <c r="J309" s="95">
        <v>48</v>
      </c>
      <c r="K309" s="95">
        <v>64</v>
      </c>
      <c r="L309" s="95">
        <v>0</v>
      </c>
      <c r="M309" s="95">
        <v>-24</v>
      </c>
      <c r="N309" s="95">
        <v>-28</v>
      </c>
      <c r="P309" s="95">
        <v>1448</v>
      </c>
      <c r="Q309" s="95">
        <v>5502</v>
      </c>
      <c r="R309" s="95">
        <v>1158</v>
      </c>
      <c r="S309" s="96">
        <v>17.869924719239787</v>
      </c>
      <c r="T309" s="96">
        <v>67.90077748981858</v>
      </c>
      <c r="U309" s="96">
        <v>14.291003332099223</v>
      </c>
      <c r="V309" s="96">
        <v>38</v>
      </c>
      <c r="W309" s="97">
        <v>79.972375690607734</v>
      </c>
      <c r="X309" s="96"/>
      <c r="Y309" s="90" t="s">
        <v>149</v>
      </c>
    </row>
    <row r="310" spans="1:25" ht="12" customHeight="1">
      <c r="A310" s="88" t="s">
        <v>150</v>
      </c>
      <c r="B310" s="95" t="s">
        <v>136</v>
      </c>
      <c r="C310" s="95">
        <v>8007</v>
      </c>
      <c r="D310" s="95">
        <v>2</v>
      </c>
      <c r="E310" s="95">
        <v>10</v>
      </c>
      <c r="F310" s="95">
        <v>-8</v>
      </c>
      <c r="G310" s="95">
        <v>55</v>
      </c>
      <c r="H310" s="95">
        <v>20</v>
      </c>
      <c r="I310" s="95">
        <v>0</v>
      </c>
      <c r="J310" s="95">
        <v>40</v>
      </c>
      <c r="K310" s="95">
        <v>48</v>
      </c>
      <c r="L310" s="95">
        <v>0</v>
      </c>
      <c r="M310" s="95">
        <v>-13</v>
      </c>
      <c r="N310" s="95">
        <v>-21</v>
      </c>
      <c r="P310" s="95">
        <v>1412</v>
      </c>
      <c r="Q310" s="95">
        <v>4921</v>
      </c>
      <c r="R310" s="95">
        <v>1697</v>
      </c>
      <c r="S310" s="96">
        <v>17.634569751467467</v>
      </c>
      <c r="T310" s="96">
        <v>61.458723616835265</v>
      </c>
      <c r="U310" s="96">
        <v>21.19395528912202</v>
      </c>
      <c r="V310" s="96">
        <v>41.1</v>
      </c>
      <c r="W310" s="97">
        <v>120.18413597733711</v>
      </c>
      <c r="X310" s="96"/>
      <c r="Y310" s="90" t="s">
        <v>150</v>
      </c>
    </row>
    <row r="311" spans="1:25" ht="12" customHeight="1">
      <c r="A311" s="88" t="s">
        <v>245</v>
      </c>
      <c r="B311" s="95">
        <v>1015</v>
      </c>
      <c r="C311" s="95">
        <v>3504</v>
      </c>
      <c r="D311" s="95">
        <v>3</v>
      </c>
      <c r="E311" s="95">
        <v>7</v>
      </c>
      <c r="F311" s="95">
        <v>-4</v>
      </c>
      <c r="G311" s="95">
        <v>7</v>
      </c>
      <c r="H311" s="95">
        <v>11</v>
      </c>
      <c r="I311" s="95">
        <v>0</v>
      </c>
      <c r="J311" s="95">
        <v>10</v>
      </c>
      <c r="K311" s="95">
        <v>6</v>
      </c>
      <c r="L311" s="95">
        <v>0</v>
      </c>
      <c r="M311" s="95">
        <v>2</v>
      </c>
      <c r="N311" s="95">
        <v>-2</v>
      </c>
      <c r="P311" s="95">
        <v>486</v>
      </c>
      <c r="Q311" s="95">
        <v>2015</v>
      </c>
      <c r="R311" s="95">
        <v>1014</v>
      </c>
      <c r="S311" s="96">
        <v>13.86986301369863</v>
      </c>
      <c r="T311" s="96">
        <v>57.50570776255708</v>
      </c>
      <c r="U311" s="96">
        <v>28.93835616438356</v>
      </c>
      <c r="V311" s="96">
        <v>46.3</v>
      </c>
      <c r="W311" s="97">
        <v>208.64197530864197</v>
      </c>
      <c r="X311" s="96"/>
      <c r="Y311" s="90" t="s">
        <v>245</v>
      </c>
    </row>
    <row r="312" spans="1:25" ht="12" customHeight="1">
      <c r="A312" s="88" t="s">
        <v>149</v>
      </c>
      <c r="B312" s="95" t="s">
        <v>136</v>
      </c>
      <c r="C312" s="95">
        <v>1794</v>
      </c>
      <c r="D312" s="95">
        <v>2</v>
      </c>
      <c r="E312" s="95">
        <v>3</v>
      </c>
      <c r="F312" s="95">
        <v>-1</v>
      </c>
      <c r="G312" s="95">
        <v>2</v>
      </c>
      <c r="H312" s="95">
        <v>6</v>
      </c>
      <c r="I312" s="95">
        <v>0</v>
      </c>
      <c r="J312" s="95">
        <v>6</v>
      </c>
      <c r="K312" s="95">
        <v>1</v>
      </c>
      <c r="L312" s="95">
        <v>0</v>
      </c>
      <c r="M312" s="95">
        <v>1</v>
      </c>
      <c r="N312" s="95">
        <v>0</v>
      </c>
      <c r="P312" s="95">
        <v>247</v>
      </c>
      <c r="Q312" s="95">
        <v>1118</v>
      </c>
      <c r="R312" s="95">
        <v>430</v>
      </c>
      <c r="S312" s="96">
        <v>13.768115942028986</v>
      </c>
      <c r="T312" s="96">
        <v>62.318840579710141</v>
      </c>
      <c r="U312" s="96">
        <v>23.968784838350054</v>
      </c>
      <c r="V312" s="96">
        <v>44.4</v>
      </c>
      <c r="W312" s="97">
        <v>174.08906882591094</v>
      </c>
      <c r="X312" s="96"/>
      <c r="Y312" s="90" t="s">
        <v>149</v>
      </c>
    </row>
    <row r="313" spans="1:25" ht="12" customHeight="1">
      <c r="A313" s="88" t="s">
        <v>150</v>
      </c>
      <c r="B313" s="95" t="s">
        <v>136</v>
      </c>
      <c r="C313" s="95">
        <v>1710</v>
      </c>
      <c r="D313" s="95">
        <v>1</v>
      </c>
      <c r="E313" s="95">
        <v>4</v>
      </c>
      <c r="F313" s="95">
        <v>-3</v>
      </c>
      <c r="G313" s="95">
        <v>5</v>
      </c>
      <c r="H313" s="95">
        <v>5</v>
      </c>
      <c r="I313" s="95">
        <v>0</v>
      </c>
      <c r="J313" s="95">
        <v>4</v>
      </c>
      <c r="K313" s="95">
        <v>5</v>
      </c>
      <c r="L313" s="95">
        <v>0</v>
      </c>
      <c r="M313" s="95">
        <v>1</v>
      </c>
      <c r="N313" s="95">
        <v>-2</v>
      </c>
      <c r="P313" s="95">
        <v>239</v>
      </c>
      <c r="Q313" s="95">
        <v>897</v>
      </c>
      <c r="R313" s="95">
        <v>584</v>
      </c>
      <c r="S313" s="96">
        <v>13.976608187134504</v>
      </c>
      <c r="T313" s="96">
        <v>52.456140350877192</v>
      </c>
      <c r="U313" s="96">
        <v>34.152046783625735</v>
      </c>
      <c r="V313" s="96">
        <v>48.3</v>
      </c>
      <c r="W313" s="97">
        <v>244.35146443514645</v>
      </c>
      <c r="X313" s="96"/>
      <c r="Y313" s="90" t="s">
        <v>150</v>
      </c>
    </row>
    <row r="314" spans="1:25" ht="12" customHeight="1">
      <c r="A314" s="88" t="s">
        <v>246</v>
      </c>
      <c r="B314" s="95">
        <v>3374</v>
      </c>
      <c r="C314" s="95">
        <v>10886</v>
      </c>
      <c r="D314" s="95">
        <v>11</v>
      </c>
      <c r="E314" s="95">
        <v>5</v>
      </c>
      <c r="F314" s="95">
        <v>6</v>
      </c>
      <c r="G314" s="95">
        <v>34</v>
      </c>
      <c r="H314" s="95">
        <v>47</v>
      </c>
      <c r="I314" s="95">
        <v>0</v>
      </c>
      <c r="J314" s="95">
        <v>51</v>
      </c>
      <c r="K314" s="95">
        <v>72</v>
      </c>
      <c r="L314" s="95">
        <v>0</v>
      </c>
      <c r="M314" s="95">
        <v>-42</v>
      </c>
      <c r="N314" s="95">
        <v>-36</v>
      </c>
      <c r="P314" s="95">
        <v>1939</v>
      </c>
      <c r="Q314" s="95">
        <v>6947</v>
      </c>
      <c r="R314" s="95">
        <v>2004</v>
      </c>
      <c r="S314" s="96">
        <v>17.811868454896196</v>
      </c>
      <c r="T314" s="96">
        <v>63.815910343560532</v>
      </c>
      <c r="U314" s="96">
        <v>18.408965643946352</v>
      </c>
      <c r="V314" s="96">
        <v>40.299999999999997</v>
      </c>
      <c r="W314" s="97">
        <v>103.3522434244456</v>
      </c>
      <c r="X314" s="96"/>
      <c r="Y314" s="90" t="s">
        <v>246</v>
      </c>
    </row>
    <row r="315" spans="1:25" ht="12" customHeight="1">
      <c r="A315" s="88" t="s">
        <v>149</v>
      </c>
      <c r="B315" s="95" t="s">
        <v>136</v>
      </c>
      <c r="C315" s="95">
        <v>5504</v>
      </c>
      <c r="D315" s="95">
        <v>6</v>
      </c>
      <c r="E315" s="95">
        <v>1</v>
      </c>
      <c r="F315" s="95">
        <v>5</v>
      </c>
      <c r="G315" s="95">
        <v>16</v>
      </c>
      <c r="H315" s="95">
        <v>27</v>
      </c>
      <c r="I315" s="95">
        <v>0</v>
      </c>
      <c r="J315" s="95">
        <v>24</v>
      </c>
      <c r="K315" s="95">
        <v>33</v>
      </c>
      <c r="L315" s="95">
        <v>0</v>
      </c>
      <c r="M315" s="95">
        <v>-14</v>
      </c>
      <c r="N315" s="95">
        <v>-9</v>
      </c>
      <c r="P315" s="95">
        <v>971</v>
      </c>
      <c r="Q315" s="95">
        <v>3702</v>
      </c>
      <c r="R315" s="95">
        <v>833</v>
      </c>
      <c r="S315" s="96">
        <v>17.64171511627907</v>
      </c>
      <c r="T315" s="96">
        <v>67.260174418604649</v>
      </c>
      <c r="U315" s="96">
        <v>15.134447674418606</v>
      </c>
      <c r="V315" s="96">
        <v>39.200000000000003</v>
      </c>
      <c r="W315" s="97">
        <v>85.787847579814624</v>
      </c>
      <c r="X315" s="96"/>
      <c r="Y315" s="90" t="s">
        <v>149</v>
      </c>
    </row>
    <row r="316" spans="1:25" ht="12" customHeight="1">
      <c r="A316" s="88" t="s">
        <v>150</v>
      </c>
      <c r="B316" s="95" t="s">
        <v>136</v>
      </c>
      <c r="C316" s="95">
        <v>5382</v>
      </c>
      <c r="D316" s="95">
        <v>5</v>
      </c>
      <c r="E316" s="95">
        <v>4</v>
      </c>
      <c r="F316" s="95">
        <v>1</v>
      </c>
      <c r="G316" s="95">
        <v>18</v>
      </c>
      <c r="H316" s="95">
        <v>20</v>
      </c>
      <c r="I316" s="95">
        <v>0</v>
      </c>
      <c r="J316" s="95">
        <v>27</v>
      </c>
      <c r="K316" s="95">
        <v>39</v>
      </c>
      <c r="L316" s="95">
        <v>0</v>
      </c>
      <c r="M316" s="95">
        <v>-28</v>
      </c>
      <c r="N316" s="95">
        <v>-27</v>
      </c>
      <c r="P316" s="95">
        <v>968</v>
      </c>
      <c r="Q316" s="95">
        <v>3245</v>
      </c>
      <c r="R316" s="95">
        <v>1171</v>
      </c>
      <c r="S316" s="96">
        <v>17.985878855444074</v>
      </c>
      <c r="T316" s="96">
        <v>60.293571163136384</v>
      </c>
      <c r="U316" s="96">
        <v>21.75771088814567</v>
      </c>
      <c r="V316" s="96">
        <v>41.4</v>
      </c>
      <c r="W316" s="97">
        <v>120.97107438016531</v>
      </c>
      <c r="X316" s="96"/>
      <c r="Y316" s="90" t="s">
        <v>150</v>
      </c>
    </row>
    <row r="317" spans="1:25" ht="12" customHeight="1">
      <c r="A317" s="88" t="s">
        <v>247</v>
      </c>
      <c r="B317" s="95">
        <v>2457</v>
      </c>
      <c r="C317" s="95">
        <v>7827</v>
      </c>
      <c r="D317" s="95">
        <v>8</v>
      </c>
      <c r="E317" s="95">
        <v>8</v>
      </c>
      <c r="F317" s="95">
        <v>0</v>
      </c>
      <c r="G317" s="95">
        <v>52</v>
      </c>
      <c r="H317" s="95">
        <v>20</v>
      </c>
      <c r="I317" s="95">
        <v>0</v>
      </c>
      <c r="J317" s="95">
        <v>60</v>
      </c>
      <c r="K317" s="95">
        <v>61</v>
      </c>
      <c r="L317" s="95">
        <v>0</v>
      </c>
      <c r="M317" s="95">
        <v>-49</v>
      </c>
      <c r="N317" s="95">
        <v>-49</v>
      </c>
      <c r="P317" s="95">
        <v>1279</v>
      </c>
      <c r="Q317" s="95">
        <v>4854</v>
      </c>
      <c r="R317" s="95">
        <v>1707</v>
      </c>
      <c r="S317" s="96">
        <v>16.340871342787786</v>
      </c>
      <c r="T317" s="96">
        <v>62.016098121885776</v>
      </c>
      <c r="U317" s="96">
        <v>21.80912226906861</v>
      </c>
      <c r="V317" s="96">
        <v>41.9</v>
      </c>
      <c r="W317" s="97">
        <v>133.46364347146209</v>
      </c>
      <c r="X317" s="96"/>
      <c r="Y317" s="90" t="s">
        <v>247</v>
      </c>
    </row>
    <row r="318" spans="1:25" ht="12" customHeight="1">
      <c r="A318" s="88" t="s">
        <v>149</v>
      </c>
      <c r="B318" s="95" t="s">
        <v>136</v>
      </c>
      <c r="C318" s="95">
        <v>3866</v>
      </c>
      <c r="D318" s="95">
        <v>4</v>
      </c>
      <c r="E318" s="95">
        <v>3</v>
      </c>
      <c r="F318" s="95">
        <v>1</v>
      </c>
      <c r="G318" s="95">
        <v>23</v>
      </c>
      <c r="H318" s="95">
        <v>15</v>
      </c>
      <c r="I318" s="95">
        <v>0</v>
      </c>
      <c r="J318" s="95">
        <v>22</v>
      </c>
      <c r="K318" s="95">
        <v>31</v>
      </c>
      <c r="L318" s="95">
        <v>0</v>
      </c>
      <c r="M318" s="95">
        <v>-15</v>
      </c>
      <c r="N318" s="95">
        <v>-14</v>
      </c>
      <c r="P318" s="95">
        <v>653</v>
      </c>
      <c r="Q318" s="95">
        <v>2539</v>
      </c>
      <c r="R318" s="95">
        <v>676</v>
      </c>
      <c r="S318" s="96">
        <v>16.890843248836006</v>
      </c>
      <c r="T318" s="96">
        <v>65.675116399379206</v>
      </c>
      <c r="U318" s="96">
        <v>17.485773409208484</v>
      </c>
      <c r="V318" s="96">
        <v>39.9</v>
      </c>
      <c r="W318" s="97">
        <v>103.52220520673814</v>
      </c>
      <c r="X318" s="96"/>
      <c r="Y318" s="90" t="s">
        <v>149</v>
      </c>
    </row>
    <row r="319" spans="1:25" ht="12" customHeight="1">
      <c r="A319" s="88" t="s">
        <v>150</v>
      </c>
      <c r="B319" s="95" t="s">
        <v>136</v>
      </c>
      <c r="C319" s="95">
        <v>3961</v>
      </c>
      <c r="D319" s="95">
        <v>4</v>
      </c>
      <c r="E319" s="95">
        <v>5</v>
      </c>
      <c r="F319" s="95">
        <v>-1</v>
      </c>
      <c r="G319" s="95">
        <v>29</v>
      </c>
      <c r="H319" s="95">
        <v>5</v>
      </c>
      <c r="I319" s="95">
        <v>0</v>
      </c>
      <c r="J319" s="95">
        <v>38</v>
      </c>
      <c r="K319" s="95">
        <v>30</v>
      </c>
      <c r="L319" s="95">
        <v>0</v>
      </c>
      <c r="M319" s="95">
        <v>-34</v>
      </c>
      <c r="N319" s="95">
        <v>-35</v>
      </c>
      <c r="P319" s="95">
        <v>626</v>
      </c>
      <c r="Q319" s="95">
        <v>2315</v>
      </c>
      <c r="R319" s="95">
        <v>1031</v>
      </c>
      <c r="S319" s="96">
        <v>15.804089876293864</v>
      </c>
      <c r="T319" s="96">
        <v>58.444837162332739</v>
      </c>
      <c r="U319" s="96">
        <v>26.028780610956829</v>
      </c>
      <c r="V319" s="96">
        <v>43.9</v>
      </c>
      <c r="W319" s="97">
        <v>164.69648562300318</v>
      </c>
      <c r="X319" s="96"/>
      <c r="Y319" s="90" t="s">
        <v>150</v>
      </c>
    </row>
    <row r="320" spans="1:25" ht="12" customHeight="1">
      <c r="A320" s="88" t="s">
        <v>248</v>
      </c>
      <c r="B320" s="95">
        <v>7154</v>
      </c>
      <c r="C320" s="95">
        <v>22606</v>
      </c>
      <c r="D320" s="95">
        <v>18</v>
      </c>
      <c r="E320" s="95">
        <v>22</v>
      </c>
      <c r="F320" s="95">
        <v>-4</v>
      </c>
      <c r="G320" s="95">
        <v>89</v>
      </c>
      <c r="H320" s="95">
        <v>44</v>
      </c>
      <c r="I320" s="95">
        <v>0</v>
      </c>
      <c r="J320" s="95">
        <v>83</v>
      </c>
      <c r="K320" s="95">
        <v>111</v>
      </c>
      <c r="L320" s="95">
        <v>0</v>
      </c>
      <c r="M320" s="95">
        <v>-61</v>
      </c>
      <c r="N320" s="95">
        <v>-65</v>
      </c>
      <c r="P320" s="95">
        <v>3830</v>
      </c>
      <c r="Q320" s="95">
        <v>13931</v>
      </c>
      <c r="R320" s="95">
        <v>4876</v>
      </c>
      <c r="S320" s="96">
        <v>16.942404671326198</v>
      </c>
      <c r="T320" s="96">
        <v>61.625232239228524</v>
      </c>
      <c r="U320" s="96">
        <v>21.569494824382907</v>
      </c>
      <c r="V320" s="96">
        <v>42.1</v>
      </c>
      <c r="W320" s="97">
        <v>127.31070496083552</v>
      </c>
      <c r="X320" s="96"/>
      <c r="Y320" s="90" t="s">
        <v>248</v>
      </c>
    </row>
    <row r="321" spans="1:25" ht="12" customHeight="1">
      <c r="A321" s="88" t="s">
        <v>149</v>
      </c>
      <c r="B321" s="95" t="s">
        <v>136</v>
      </c>
      <c r="C321" s="95">
        <v>10943</v>
      </c>
      <c r="D321" s="95">
        <v>10</v>
      </c>
      <c r="E321" s="95">
        <v>11</v>
      </c>
      <c r="F321" s="95">
        <v>-1</v>
      </c>
      <c r="G321" s="95">
        <v>39</v>
      </c>
      <c r="H321" s="95">
        <v>23</v>
      </c>
      <c r="I321" s="95">
        <v>0</v>
      </c>
      <c r="J321" s="95">
        <v>39</v>
      </c>
      <c r="K321" s="95">
        <v>54</v>
      </c>
      <c r="L321" s="95">
        <v>0</v>
      </c>
      <c r="M321" s="95">
        <v>-31</v>
      </c>
      <c r="N321" s="95">
        <v>-32</v>
      </c>
      <c r="P321" s="95">
        <v>1891</v>
      </c>
      <c r="Q321" s="95">
        <v>7111</v>
      </c>
      <c r="R321" s="95">
        <v>1954</v>
      </c>
      <c r="S321" s="96">
        <v>17.280453257790366</v>
      </c>
      <c r="T321" s="96">
        <v>64.982180389289951</v>
      </c>
      <c r="U321" s="96">
        <v>17.856163757653295</v>
      </c>
      <c r="V321" s="96">
        <v>40.5</v>
      </c>
      <c r="W321" s="97">
        <v>103.33157059756743</v>
      </c>
      <c r="X321" s="96"/>
      <c r="Y321" s="90" t="s">
        <v>149</v>
      </c>
    </row>
    <row r="322" spans="1:25" ht="12" customHeight="1">
      <c r="A322" s="88" t="s">
        <v>150</v>
      </c>
      <c r="B322" s="95" t="s">
        <v>136</v>
      </c>
      <c r="C322" s="95">
        <v>11663</v>
      </c>
      <c r="D322" s="95">
        <v>8</v>
      </c>
      <c r="E322" s="95">
        <v>11</v>
      </c>
      <c r="F322" s="95">
        <v>-3</v>
      </c>
      <c r="G322" s="95">
        <v>50</v>
      </c>
      <c r="H322" s="95">
        <v>21</v>
      </c>
      <c r="I322" s="95">
        <v>0</v>
      </c>
      <c r="J322" s="95">
        <v>44</v>
      </c>
      <c r="K322" s="95">
        <v>57</v>
      </c>
      <c r="L322" s="95">
        <v>0</v>
      </c>
      <c r="M322" s="95">
        <v>-30</v>
      </c>
      <c r="N322" s="95">
        <v>-33</v>
      </c>
      <c r="P322" s="95">
        <v>1939</v>
      </c>
      <c r="Q322" s="95">
        <v>6820</v>
      </c>
      <c r="R322" s="95">
        <v>2922</v>
      </c>
      <c r="S322" s="96">
        <v>16.625225070736519</v>
      </c>
      <c r="T322" s="96">
        <v>58.475520877990228</v>
      </c>
      <c r="U322" s="96">
        <v>25.053588270599331</v>
      </c>
      <c r="V322" s="96">
        <v>43.5</v>
      </c>
      <c r="W322" s="97">
        <v>150.69623517276946</v>
      </c>
      <c r="X322" s="96"/>
      <c r="Y322" s="90" t="s">
        <v>150</v>
      </c>
    </row>
    <row r="323" spans="1:25" ht="12" customHeight="1">
      <c r="A323" s="88" t="s">
        <v>249</v>
      </c>
      <c r="B323" s="95">
        <v>467</v>
      </c>
      <c r="C323" s="95">
        <v>1762</v>
      </c>
      <c r="D323" s="95">
        <v>1</v>
      </c>
      <c r="E323" s="95">
        <v>2</v>
      </c>
      <c r="F323" s="95">
        <v>-1</v>
      </c>
      <c r="G323" s="95">
        <v>9</v>
      </c>
      <c r="H323" s="95">
        <v>0</v>
      </c>
      <c r="I323" s="95">
        <v>0</v>
      </c>
      <c r="J323" s="95">
        <v>13</v>
      </c>
      <c r="K323" s="95">
        <v>4</v>
      </c>
      <c r="L323" s="95">
        <v>0</v>
      </c>
      <c r="M323" s="95">
        <v>-8</v>
      </c>
      <c r="N323" s="95">
        <v>-9</v>
      </c>
      <c r="P323" s="95">
        <v>283</v>
      </c>
      <c r="Q323" s="95">
        <v>986</v>
      </c>
      <c r="R323" s="95">
        <v>509</v>
      </c>
      <c r="S323" s="96">
        <v>16.061293984108968</v>
      </c>
      <c r="T323" s="96">
        <v>55.95913734392736</v>
      </c>
      <c r="U323" s="96">
        <v>28.887627695800226</v>
      </c>
      <c r="V323" s="96">
        <v>45.2</v>
      </c>
      <c r="W323" s="97">
        <v>179.85865724381625</v>
      </c>
      <c r="X323" s="96"/>
      <c r="Y323" s="90" t="s">
        <v>249</v>
      </c>
    </row>
    <row r="324" spans="1:25" ht="12" customHeight="1">
      <c r="A324" s="88" t="s">
        <v>149</v>
      </c>
      <c r="B324" s="95" t="s">
        <v>136</v>
      </c>
      <c r="C324" s="95">
        <v>906</v>
      </c>
      <c r="D324" s="95">
        <v>0</v>
      </c>
      <c r="E324" s="95">
        <v>1</v>
      </c>
      <c r="F324" s="95">
        <v>-1</v>
      </c>
      <c r="G324" s="95">
        <v>6</v>
      </c>
      <c r="H324" s="95">
        <v>0</v>
      </c>
      <c r="I324" s="95">
        <v>0</v>
      </c>
      <c r="J324" s="95">
        <v>8</v>
      </c>
      <c r="K324" s="95">
        <v>4</v>
      </c>
      <c r="L324" s="95">
        <v>0</v>
      </c>
      <c r="M324" s="95">
        <v>-6</v>
      </c>
      <c r="N324" s="95">
        <v>-7</v>
      </c>
      <c r="P324" s="95">
        <v>170</v>
      </c>
      <c r="Q324" s="95">
        <v>526</v>
      </c>
      <c r="R324" s="95">
        <v>216</v>
      </c>
      <c r="S324" s="96">
        <v>18.763796909492271</v>
      </c>
      <c r="T324" s="96">
        <v>58.057395143487852</v>
      </c>
      <c r="U324" s="96">
        <v>23.841059602649008</v>
      </c>
      <c r="V324" s="96">
        <v>42.7</v>
      </c>
      <c r="W324" s="97">
        <v>127.05882352941175</v>
      </c>
      <c r="X324" s="96"/>
      <c r="Y324" s="90" t="s">
        <v>149</v>
      </c>
    </row>
    <row r="325" spans="1:25" ht="12" customHeight="1">
      <c r="A325" s="88" t="s">
        <v>150</v>
      </c>
      <c r="B325" s="99" t="s">
        <v>136</v>
      </c>
      <c r="C325" s="99">
        <v>856</v>
      </c>
      <c r="D325" s="99">
        <v>1</v>
      </c>
      <c r="E325" s="99">
        <v>1</v>
      </c>
      <c r="F325" s="99">
        <v>0</v>
      </c>
      <c r="G325" s="99">
        <v>3</v>
      </c>
      <c r="H325" s="99">
        <v>0</v>
      </c>
      <c r="I325" s="99">
        <v>0</v>
      </c>
      <c r="J325" s="99">
        <v>5</v>
      </c>
      <c r="K325" s="99">
        <v>0</v>
      </c>
      <c r="L325" s="99">
        <v>0</v>
      </c>
      <c r="M325" s="99">
        <v>-2</v>
      </c>
      <c r="N325" s="99">
        <v>-2</v>
      </c>
      <c r="P325" s="99">
        <v>113</v>
      </c>
      <c r="Q325" s="99">
        <v>460</v>
      </c>
      <c r="R325" s="99">
        <v>293</v>
      </c>
      <c r="S325" s="100">
        <v>13.200934579439252</v>
      </c>
      <c r="T325" s="100">
        <v>53.738317757009348</v>
      </c>
      <c r="U325" s="100">
        <v>34.228971962616825</v>
      </c>
      <c r="V325" s="100">
        <v>47.8</v>
      </c>
      <c r="W325" s="101">
        <v>259.29203539823004</v>
      </c>
      <c r="X325" s="96"/>
      <c r="Y325" s="90" t="s">
        <v>150</v>
      </c>
    </row>
    <row r="326" spans="1:25" ht="12" customHeight="1">
      <c r="A326" s="88" t="s">
        <v>250</v>
      </c>
      <c r="B326" s="95">
        <v>11370</v>
      </c>
      <c r="C326" s="95">
        <v>43001</v>
      </c>
      <c r="D326" s="95">
        <v>28</v>
      </c>
      <c r="E326" s="95">
        <v>41</v>
      </c>
      <c r="F326" s="95">
        <v>-13</v>
      </c>
      <c r="G326" s="95">
        <v>120</v>
      </c>
      <c r="H326" s="95">
        <v>102</v>
      </c>
      <c r="I326" s="95">
        <v>0</v>
      </c>
      <c r="J326" s="95">
        <v>116</v>
      </c>
      <c r="K326" s="95">
        <v>219</v>
      </c>
      <c r="L326" s="95">
        <v>1</v>
      </c>
      <c r="M326" s="95">
        <v>-114</v>
      </c>
      <c r="N326" s="95">
        <v>-127</v>
      </c>
      <c r="P326" s="95">
        <v>6645</v>
      </c>
      <c r="Q326" s="95">
        <v>26080</v>
      </c>
      <c r="R326" s="95">
        <v>10317</v>
      </c>
      <c r="S326" s="96">
        <v>15.453128997000071</v>
      </c>
      <c r="T326" s="96">
        <v>60.649752331341134</v>
      </c>
      <c r="U326" s="96">
        <v>23.99246529150485</v>
      </c>
      <c r="V326" s="96">
        <v>43.5</v>
      </c>
      <c r="W326" s="97">
        <v>155.25959367945822</v>
      </c>
      <c r="X326" s="96"/>
      <c r="Y326" s="90" t="s">
        <v>250</v>
      </c>
    </row>
    <row r="327" spans="1:25" ht="12" customHeight="1">
      <c r="A327" s="88" t="s">
        <v>144</v>
      </c>
      <c r="B327" s="95" t="s">
        <v>136</v>
      </c>
      <c r="C327" s="95">
        <v>21022</v>
      </c>
      <c r="D327" s="95">
        <v>11</v>
      </c>
      <c r="E327" s="95">
        <v>27</v>
      </c>
      <c r="F327" s="95">
        <v>-16</v>
      </c>
      <c r="G327" s="95">
        <v>55</v>
      </c>
      <c r="H327" s="95">
        <v>68</v>
      </c>
      <c r="I327" s="95">
        <v>0</v>
      </c>
      <c r="J327" s="95">
        <v>53</v>
      </c>
      <c r="K327" s="95">
        <v>116</v>
      </c>
      <c r="L327" s="95">
        <v>1</v>
      </c>
      <c r="M327" s="95">
        <v>-47</v>
      </c>
      <c r="N327" s="95">
        <v>-63</v>
      </c>
      <c r="P327" s="95">
        <v>3437</v>
      </c>
      <c r="Q327" s="95">
        <v>13383</v>
      </c>
      <c r="R327" s="95">
        <v>4219</v>
      </c>
      <c r="S327" s="96">
        <v>16.349538578631908</v>
      </c>
      <c r="T327" s="96">
        <v>63.661878032537345</v>
      </c>
      <c r="U327" s="96">
        <v>20.069451051279614</v>
      </c>
      <c r="V327" s="96">
        <v>41.7</v>
      </c>
      <c r="W327" s="97">
        <v>122.75240034914169</v>
      </c>
      <c r="X327" s="96"/>
      <c r="Y327" s="90" t="s">
        <v>144</v>
      </c>
    </row>
    <row r="328" spans="1:25" ht="12" customHeight="1">
      <c r="A328" s="88" t="s">
        <v>145</v>
      </c>
      <c r="B328" s="99" t="s">
        <v>136</v>
      </c>
      <c r="C328" s="99">
        <v>21979</v>
      </c>
      <c r="D328" s="99">
        <v>17</v>
      </c>
      <c r="E328" s="99">
        <v>14</v>
      </c>
      <c r="F328" s="99">
        <v>3</v>
      </c>
      <c r="G328" s="99">
        <v>65</v>
      </c>
      <c r="H328" s="99">
        <v>34</v>
      </c>
      <c r="I328" s="99">
        <v>0</v>
      </c>
      <c r="J328" s="99">
        <v>63</v>
      </c>
      <c r="K328" s="99">
        <v>103</v>
      </c>
      <c r="L328" s="99">
        <v>0</v>
      </c>
      <c r="M328" s="99">
        <v>-67</v>
      </c>
      <c r="N328" s="99">
        <v>-64</v>
      </c>
      <c r="P328" s="99">
        <v>3208</v>
      </c>
      <c r="Q328" s="99">
        <v>12697</v>
      </c>
      <c r="R328" s="99">
        <v>6098</v>
      </c>
      <c r="S328" s="100">
        <v>14.595750489103235</v>
      </c>
      <c r="T328" s="100">
        <v>57.768779289321628</v>
      </c>
      <c r="U328" s="100">
        <v>27.744665362391373</v>
      </c>
      <c r="V328" s="100">
        <v>45.2</v>
      </c>
      <c r="W328" s="101">
        <v>190.08728179551122</v>
      </c>
      <c r="X328" s="96"/>
      <c r="Y328" s="90" t="s">
        <v>145</v>
      </c>
    </row>
    <row r="329" spans="1:25" ht="12" customHeight="1">
      <c r="A329" s="88" t="s">
        <v>251</v>
      </c>
      <c r="B329" s="95">
        <v>2439</v>
      </c>
      <c r="C329" s="95">
        <v>9029</v>
      </c>
      <c r="D329" s="95">
        <v>5</v>
      </c>
      <c r="E329" s="95">
        <v>8</v>
      </c>
      <c r="F329" s="95">
        <v>-3</v>
      </c>
      <c r="G329" s="95">
        <v>19</v>
      </c>
      <c r="H329" s="95">
        <v>21</v>
      </c>
      <c r="I329" s="95">
        <v>0</v>
      </c>
      <c r="J329" s="95">
        <v>28</v>
      </c>
      <c r="K329" s="95">
        <v>59</v>
      </c>
      <c r="L329" s="95">
        <v>0</v>
      </c>
      <c r="M329" s="95">
        <v>-47</v>
      </c>
      <c r="N329" s="95">
        <v>-50</v>
      </c>
      <c r="P329" s="95">
        <v>1411</v>
      </c>
      <c r="Q329" s="95">
        <v>5544</v>
      </c>
      <c r="R329" s="95">
        <v>2082</v>
      </c>
      <c r="S329" s="96">
        <v>15.627422748920146</v>
      </c>
      <c r="T329" s="96">
        <v>61.402148632185181</v>
      </c>
      <c r="U329" s="96">
        <v>23.059032007974306</v>
      </c>
      <c r="V329" s="96">
        <v>43</v>
      </c>
      <c r="W329" s="97">
        <v>147.55492558469169</v>
      </c>
      <c r="X329" s="96"/>
      <c r="Y329" s="90" t="s">
        <v>251</v>
      </c>
    </row>
    <row r="330" spans="1:25" ht="12" customHeight="1">
      <c r="A330" s="88" t="s">
        <v>149</v>
      </c>
      <c r="B330" s="95" t="s">
        <v>136</v>
      </c>
      <c r="C330" s="95">
        <v>4436</v>
      </c>
      <c r="D330" s="95">
        <v>1</v>
      </c>
      <c r="E330" s="95">
        <v>3</v>
      </c>
      <c r="F330" s="95">
        <v>-2</v>
      </c>
      <c r="G330" s="95">
        <v>9</v>
      </c>
      <c r="H330" s="95">
        <v>15</v>
      </c>
      <c r="I330" s="95">
        <v>0</v>
      </c>
      <c r="J330" s="95">
        <v>14</v>
      </c>
      <c r="K330" s="95">
        <v>30</v>
      </c>
      <c r="L330" s="95">
        <v>0</v>
      </c>
      <c r="M330" s="95">
        <v>-20</v>
      </c>
      <c r="N330" s="95">
        <v>-22</v>
      </c>
      <c r="P330" s="95">
        <v>737</v>
      </c>
      <c r="Q330" s="95">
        <v>2855</v>
      </c>
      <c r="R330" s="95">
        <v>849</v>
      </c>
      <c r="S330" s="96">
        <v>16.614066726780884</v>
      </c>
      <c r="T330" s="96">
        <v>64.359783588818757</v>
      </c>
      <c r="U330" s="96">
        <v>19.138863841298466</v>
      </c>
      <c r="V330" s="96">
        <v>41.3</v>
      </c>
      <c r="W330" s="97">
        <v>115.1967435549525</v>
      </c>
      <c r="X330" s="96"/>
      <c r="Y330" s="90" t="s">
        <v>149</v>
      </c>
    </row>
    <row r="331" spans="1:25" ht="12" customHeight="1">
      <c r="A331" s="88" t="s">
        <v>150</v>
      </c>
      <c r="B331" s="95" t="s">
        <v>136</v>
      </c>
      <c r="C331" s="95">
        <v>4593</v>
      </c>
      <c r="D331" s="95">
        <v>4</v>
      </c>
      <c r="E331" s="95">
        <v>5</v>
      </c>
      <c r="F331" s="95">
        <v>-1</v>
      </c>
      <c r="G331" s="95">
        <v>10</v>
      </c>
      <c r="H331" s="95">
        <v>6</v>
      </c>
      <c r="I331" s="95">
        <v>0</v>
      </c>
      <c r="J331" s="95">
        <v>14</v>
      </c>
      <c r="K331" s="95">
        <v>29</v>
      </c>
      <c r="L331" s="95">
        <v>0</v>
      </c>
      <c r="M331" s="95">
        <v>-27</v>
      </c>
      <c r="N331" s="95">
        <v>-28</v>
      </c>
      <c r="P331" s="95">
        <v>674</v>
      </c>
      <c r="Q331" s="95">
        <v>2689</v>
      </c>
      <c r="R331" s="95">
        <v>1233</v>
      </c>
      <c r="S331" s="96">
        <v>14.67450468103636</v>
      </c>
      <c r="T331" s="96">
        <v>58.545612889179189</v>
      </c>
      <c r="U331" s="96">
        <v>26.845199216198562</v>
      </c>
      <c r="V331" s="96">
        <v>44.7</v>
      </c>
      <c r="W331" s="97">
        <v>182.93768545994064</v>
      </c>
      <c r="X331" s="96"/>
      <c r="Y331" s="90" t="s">
        <v>150</v>
      </c>
    </row>
    <row r="332" spans="1:25" ht="12" customHeight="1">
      <c r="A332" s="88" t="s">
        <v>252</v>
      </c>
      <c r="B332" s="95">
        <v>3511</v>
      </c>
      <c r="C332" s="95">
        <v>12955</v>
      </c>
      <c r="D332" s="95">
        <v>11</v>
      </c>
      <c r="E332" s="95">
        <v>16</v>
      </c>
      <c r="F332" s="95">
        <v>-5</v>
      </c>
      <c r="G332" s="95">
        <v>36</v>
      </c>
      <c r="H332" s="95">
        <v>31</v>
      </c>
      <c r="I332" s="95">
        <v>0</v>
      </c>
      <c r="J332" s="95">
        <v>29</v>
      </c>
      <c r="K332" s="95">
        <v>59</v>
      </c>
      <c r="L332" s="95">
        <v>1</v>
      </c>
      <c r="M332" s="95">
        <v>-22</v>
      </c>
      <c r="N332" s="95">
        <v>-27</v>
      </c>
      <c r="P332" s="95">
        <v>1861</v>
      </c>
      <c r="Q332" s="95">
        <v>7978</v>
      </c>
      <c r="R332" s="95">
        <v>3128</v>
      </c>
      <c r="S332" s="96">
        <v>14.365109996140488</v>
      </c>
      <c r="T332" s="96">
        <v>61.58240061752219</v>
      </c>
      <c r="U332" s="96">
        <v>24.145117715167888</v>
      </c>
      <c r="V332" s="96">
        <v>43.9</v>
      </c>
      <c r="W332" s="97">
        <v>168.08167651800107</v>
      </c>
      <c r="X332" s="96"/>
      <c r="Y332" s="90" t="s">
        <v>252</v>
      </c>
    </row>
    <row r="333" spans="1:25" ht="12" customHeight="1">
      <c r="A333" s="88" t="s">
        <v>149</v>
      </c>
      <c r="B333" s="95" t="s">
        <v>136</v>
      </c>
      <c r="C333" s="95">
        <v>6391</v>
      </c>
      <c r="D333" s="95">
        <v>6</v>
      </c>
      <c r="E333" s="95">
        <v>11</v>
      </c>
      <c r="F333" s="95">
        <v>-5</v>
      </c>
      <c r="G333" s="95">
        <v>14</v>
      </c>
      <c r="H333" s="95">
        <v>22</v>
      </c>
      <c r="I333" s="95">
        <v>0</v>
      </c>
      <c r="J333" s="95">
        <v>14</v>
      </c>
      <c r="K333" s="95">
        <v>28</v>
      </c>
      <c r="L333" s="95">
        <v>1</v>
      </c>
      <c r="M333" s="95">
        <v>-7</v>
      </c>
      <c r="N333" s="95">
        <v>-12</v>
      </c>
      <c r="P333" s="95">
        <v>976</v>
      </c>
      <c r="Q333" s="95">
        <v>4168</v>
      </c>
      <c r="R333" s="95">
        <v>1254</v>
      </c>
      <c r="S333" s="96">
        <v>15.271475512439366</v>
      </c>
      <c r="T333" s="96">
        <v>65.216710999843528</v>
      </c>
      <c r="U333" s="96">
        <v>19.621342512908779</v>
      </c>
      <c r="V333" s="96">
        <v>41.9</v>
      </c>
      <c r="W333" s="97">
        <v>128.48360655737704</v>
      </c>
      <c r="X333" s="96"/>
      <c r="Y333" s="90" t="s">
        <v>149</v>
      </c>
    </row>
    <row r="334" spans="1:25" ht="12" customHeight="1">
      <c r="A334" s="88" t="s">
        <v>150</v>
      </c>
      <c r="B334" s="95" t="s">
        <v>136</v>
      </c>
      <c r="C334" s="95">
        <v>6564</v>
      </c>
      <c r="D334" s="95">
        <v>5</v>
      </c>
      <c r="E334" s="95">
        <v>5</v>
      </c>
      <c r="F334" s="95">
        <v>0</v>
      </c>
      <c r="G334" s="95">
        <v>22</v>
      </c>
      <c r="H334" s="95">
        <v>9</v>
      </c>
      <c r="I334" s="95">
        <v>0</v>
      </c>
      <c r="J334" s="95">
        <v>15</v>
      </c>
      <c r="K334" s="95">
        <v>31</v>
      </c>
      <c r="L334" s="95">
        <v>0</v>
      </c>
      <c r="M334" s="95">
        <v>-15</v>
      </c>
      <c r="N334" s="95">
        <v>-15</v>
      </c>
      <c r="P334" s="95">
        <v>885</v>
      </c>
      <c r="Q334" s="95">
        <v>3810</v>
      </c>
      <c r="R334" s="95">
        <v>1874</v>
      </c>
      <c r="S334" s="96">
        <v>13.482632541133455</v>
      </c>
      <c r="T334" s="96">
        <v>58.043875685557587</v>
      </c>
      <c r="U334" s="96">
        <v>28.549664838513099</v>
      </c>
      <c r="V334" s="96">
        <v>45.9</v>
      </c>
      <c r="W334" s="97">
        <v>211.75141242937855</v>
      </c>
      <c r="X334" s="96"/>
      <c r="Y334" s="90" t="s">
        <v>150</v>
      </c>
    </row>
    <row r="335" spans="1:25" ht="12" customHeight="1">
      <c r="A335" s="88" t="s">
        <v>253</v>
      </c>
      <c r="B335" s="95">
        <v>3607</v>
      </c>
      <c r="C335" s="95">
        <v>13843</v>
      </c>
      <c r="D335" s="95">
        <v>8</v>
      </c>
      <c r="E335" s="95">
        <v>11</v>
      </c>
      <c r="F335" s="95">
        <v>-3</v>
      </c>
      <c r="G335" s="95">
        <v>51</v>
      </c>
      <c r="H335" s="95">
        <v>40</v>
      </c>
      <c r="I335" s="95">
        <v>0</v>
      </c>
      <c r="J335" s="95">
        <v>37</v>
      </c>
      <c r="K335" s="95">
        <v>72</v>
      </c>
      <c r="L335" s="95">
        <v>0</v>
      </c>
      <c r="M335" s="95">
        <v>-18</v>
      </c>
      <c r="N335" s="95">
        <v>-21</v>
      </c>
      <c r="P335" s="95">
        <v>2158</v>
      </c>
      <c r="Q335" s="95">
        <v>8351</v>
      </c>
      <c r="R335" s="95">
        <v>3346</v>
      </c>
      <c r="S335" s="96">
        <v>15.589106407570613</v>
      </c>
      <c r="T335" s="96">
        <v>60.326518818175259</v>
      </c>
      <c r="U335" s="96">
        <v>24.171061186159072</v>
      </c>
      <c r="V335" s="96">
        <v>43.6</v>
      </c>
      <c r="W335" s="97">
        <v>155.05097312326228</v>
      </c>
      <c r="X335" s="96"/>
      <c r="Y335" s="90" t="s">
        <v>253</v>
      </c>
    </row>
    <row r="336" spans="1:25" ht="12" customHeight="1">
      <c r="A336" s="88" t="s">
        <v>149</v>
      </c>
      <c r="B336" s="95" t="s">
        <v>136</v>
      </c>
      <c r="C336" s="95">
        <v>6625</v>
      </c>
      <c r="D336" s="95">
        <v>2</v>
      </c>
      <c r="E336" s="95">
        <v>10</v>
      </c>
      <c r="F336" s="95">
        <v>-8</v>
      </c>
      <c r="G336" s="95">
        <v>26</v>
      </c>
      <c r="H336" s="95">
        <v>26</v>
      </c>
      <c r="I336" s="95">
        <v>0</v>
      </c>
      <c r="J336" s="95">
        <v>14</v>
      </c>
      <c r="K336" s="95">
        <v>38</v>
      </c>
      <c r="L336" s="95">
        <v>0</v>
      </c>
      <c r="M336" s="95">
        <v>0</v>
      </c>
      <c r="N336" s="95">
        <v>-8</v>
      </c>
      <c r="P336" s="95">
        <v>1117</v>
      </c>
      <c r="Q336" s="95">
        <v>4156</v>
      </c>
      <c r="R336" s="95">
        <v>1355</v>
      </c>
      <c r="S336" s="96">
        <v>16.860377358490567</v>
      </c>
      <c r="T336" s="96">
        <v>62.73207547169811</v>
      </c>
      <c r="U336" s="96">
        <v>20.452830188679243</v>
      </c>
      <c r="V336" s="96">
        <v>41.7</v>
      </c>
      <c r="W336" s="97">
        <v>121.30707251566697</v>
      </c>
      <c r="X336" s="96"/>
      <c r="Y336" s="90" t="s">
        <v>149</v>
      </c>
    </row>
    <row r="337" spans="1:25" ht="12" customHeight="1">
      <c r="A337" s="88" t="s">
        <v>150</v>
      </c>
      <c r="B337" s="95" t="s">
        <v>136</v>
      </c>
      <c r="C337" s="95">
        <v>7218</v>
      </c>
      <c r="D337" s="95">
        <v>6</v>
      </c>
      <c r="E337" s="95">
        <v>1</v>
      </c>
      <c r="F337" s="95">
        <v>5</v>
      </c>
      <c r="G337" s="95">
        <v>25</v>
      </c>
      <c r="H337" s="95">
        <v>14</v>
      </c>
      <c r="I337" s="95">
        <v>0</v>
      </c>
      <c r="J337" s="95">
        <v>23</v>
      </c>
      <c r="K337" s="95">
        <v>34</v>
      </c>
      <c r="L337" s="95">
        <v>0</v>
      </c>
      <c r="M337" s="95">
        <v>-18</v>
      </c>
      <c r="N337" s="95">
        <v>-13</v>
      </c>
      <c r="P337" s="95">
        <v>1041</v>
      </c>
      <c r="Q337" s="95">
        <v>4195</v>
      </c>
      <c r="R337" s="95">
        <v>1991</v>
      </c>
      <c r="S337" s="96">
        <v>14.422277639235245</v>
      </c>
      <c r="T337" s="96">
        <v>58.118592407869215</v>
      </c>
      <c r="U337" s="96">
        <v>27.583818232197281</v>
      </c>
      <c r="V337" s="96">
        <v>45.4</v>
      </c>
      <c r="W337" s="97">
        <v>191.25840537944285</v>
      </c>
      <c r="X337" s="96"/>
      <c r="Y337" s="90" t="s">
        <v>150</v>
      </c>
    </row>
    <row r="338" spans="1:25" ht="12" customHeight="1">
      <c r="A338" s="88" t="s">
        <v>254</v>
      </c>
      <c r="B338" s="95">
        <v>1813</v>
      </c>
      <c r="C338" s="95">
        <v>7174</v>
      </c>
      <c r="D338" s="95">
        <v>4</v>
      </c>
      <c r="E338" s="95">
        <v>6</v>
      </c>
      <c r="F338" s="95">
        <v>-2</v>
      </c>
      <c r="G338" s="95">
        <v>14</v>
      </c>
      <c r="H338" s="95">
        <v>10</v>
      </c>
      <c r="I338" s="95">
        <v>0</v>
      </c>
      <c r="J338" s="95">
        <v>22</v>
      </c>
      <c r="K338" s="95">
        <v>29</v>
      </c>
      <c r="L338" s="95">
        <v>0</v>
      </c>
      <c r="M338" s="95">
        <v>-27</v>
      </c>
      <c r="N338" s="95">
        <v>-29</v>
      </c>
      <c r="P338" s="95">
        <v>1215</v>
      </c>
      <c r="Q338" s="95">
        <v>4207</v>
      </c>
      <c r="R338" s="95">
        <v>1761</v>
      </c>
      <c r="S338" s="96">
        <v>16.936158349595761</v>
      </c>
      <c r="T338" s="96">
        <v>58.642319487036524</v>
      </c>
      <c r="U338" s="96">
        <v>24.546975188179537</v>
      </c>
      <c r="V338" s="96">
        <v>43.1</v>
      </c>
      <c r="W338" s="97">
        <v>144.93827160493825</v>
      </c>
      <c r="X338" s="96"/>
      <c r="Y338" s="90" t="s">
        <v>254</v>
      </c>
    </row>
    <row r="339" spans="1:25" ht="12" customHeight="1">
      <c r="A339" s="88" t="s">
        <v>149</v>
      </c>
      <c r="B339" s="95" t="s">
        <v>136</v>
      </c>
      <c r="C339" s="95">
        <v>3570</v>
      </c>
      <c r="D339" s="95">
        <v>2</v>
      </c>
      <c r="E339" s="95">
        <v>3</v>
      </c>
      <c r="F339" s="95">
        <v>-1</v>
      </c>
      <c r="G339" s="95">
        <v>6</v>
      </c>
      <c r="H339" s="95">
        <v>5</v>
      </c>
      <c r="I339" s="95">
        <v>0</v>
      </c>
      <c r="J339" s="95">
        <v>11</v>
      </c>
      <c r="K339" s="95">
        <v>20</v>
      </c>
      <c r="L339" s="95">
        <v>0</v>
      </c>
      <c r="M339" s="95">
        <v>-20</v>
      </c>
      <c r="N339" s="95">
        <v>-21</v>
      </c>
      <c r="P339" s="95">
        <v>607</v>
      </c>
      <c r="Q339" s="95">
        <v>2204</v>
      </c>
      <c r="R339" s="95">
        <v>761</v>
      </c>
      <c r="S339" s="96">
        <v>17.002801120448179</v>
      </c>
      <c r="T339" s="96">
        <v>61.736694677871149</v>
      </c>
      <c r="U339" s="96">
        <v>21.316526610644257</v>
      </c>
      <c r="V339" s="96">
        <v>41.7</v>
      </c>
      <c r="W339" s="97">
        <v>125.37067545304778</v>
      </c>
      <c r="X339" s="96"/>
      <c r="Y339" s="90" t="s">
        <v>149</v>
      </c>
    </row>
    <row r="340" spans="1:25" ht="12" customHeight="1">
      <c r="A340" s="98" t="s">
        <v>150</v>
      </c>
      <c r="B340" s="99" t="s">
        <v>136</v>
      </c>
      <c r="C340" s="99">
        <v>3604</v>
      </c>
      <c r="D340" s="99">
        <v>2</v>
      </c>
      <c r="E340" s="99">
        <v>3</v>
      </c>
      <c r="F340" s="99">
        <v>-1</v>
      </c>
      <c r="G340" s="99">
        <v>8</v>
      </c>
      <c r="H340" s="99">
        <v>5</v>
      </c>
      <c r="I340" s="99">
        <v>0</v>
      </c>
      <c r="J340" s="99">
        <v>11</v>
      </c>
      <c r="K340" s="99">
        <v>9</v>
      </c>
      <c r="L340" s="99">
        <v>0</v>
      </c>
      <c r="M340" s="99">
        <v>-7</v>
      </c>
      <c r="N340" s="99">
        <v>-8</v>
      </c>
      <c r="P340" s="99">
        <v>608</v>
      </c>
      <c r="Q340" s="99">
        <v>2003</v>
      </c>
      <c r="R340" s="99">
        <v>1000</v>
      </c>
      <c r="S340" s="100">
        <v>16.870144284128745</v>
      </c>
      <c r="T340" s="100">
        <v>55.577136514983351</v>
      </c>
      <c r="U340" s="100">
        <v>27.746947835738066</v>
      </c>
      <c r="V340" s="100">
        <v>44.5</v>
      </c>
      <c r="W340" s="101">
        <v>164.4736842105263</v>
      </c>
      <c r="X340" s="100"/>
      <c r="Y340" s="102" t="s">
        <v>150</v>
      </c>
    </row>
    <row r="341" spans="1:25" ht="12" customHeight="1">
      <c r="A341" s="88" t="s">
        <v>255</v>
      </c>
      <c r="B341" s="95">
        <v>123751</v>
      </c>
      <c r="C341" s="95">
        <v>360418</v>
      </c>
      <c r="D341" s="95">
        <v>301</v>
      </c>
      <c r="E341" s="95">
        <v>334</v>
      </c>
      <c r="F341" s="95">
        <v>-33</v>
      </c>
      <c r="G341" s="95">
        <v>669</v>
      </c>
      <c r="H341" s="95">
        <v>1163</v>
      </c>
      <c r="I341" s="95">
        <v>11</v>
      </c>
      <c r="J341" s="95">
        <v>836</v>
      </c>
      <c r="K341" s="95">
        <v>1978</v>
      </c>
      <c r="L341" s="95">
        <v>13</v>
      </c>
      <c r="M341" s="95">
        <v>-984</v>
      </c>
      <c r="N341" s="95">
        <v>-1017</v>
      </c>
      <c r="P341" s="95">
        <v>57950</v>
      </c>
      <c r="Q341" s="95">
        <v>232461</v>
      </c>
      <c r="R341" s="95">
        <v>70185</v>
      </c>
      <c r="S341" s="96">
        <v>16.078553235409995</v>
      </c>
      <c r="T341" s="96">
        <v>64.49761110710341</v>
      </c>
      <c r="U341" s="96">
        <v>19.473222758019855</v>
      </c>
      <c r="V341" s="96">
        <v>41.5</v>
      </c>
      <c r="W341" s="97">
        <v>121.1130284728214</v>
      </c>
      <c r="X341" s="96"/>
      <c r="Y341" s="90" t="s">
        <v>255</v>
      </c>
    </row>
    <row r="342" spans="1:25" ht="12" customHeight="1">
      <c r="A342" s="88" t="s">
        <v>141</v>
      </c>
      <c r="B342" s="95" t="s">
        <v>136</v>
      </c>
      <c r="C342" s="95">
        <v>175720</v>
      </c>
      <c r="D342" s="95">
        <v>146</v>
      </c>
      <c r="E342" s="95">
        <v>170</v>
      </c>
      <c r="F342" s="95">
        <v>-24</v>
      </c>
      <c r="G342" s="95">
        <v>364</v>
      </c>
      <c r="H342" s="95">
        <v>655</v>
      </c>
      <c r="I342" s="95">
        <v>7</v>
      </c>
      <c r="J342" s="95">
        <v>449</v>
      </c>
      <c r="K342" s="95">
        <v>1078</v>
      </c>
      <c r="L342" s="95">
        <v>10</v>
      </c>
      <c r="M342" s="95">
        <v>-511</v>
      </c>
      <c r="N342" s="95">
        <v>-535</v>
      </c>
      <c r="P342" s="95">
        <v>29830</v>
      </c>
      <c r="Q342" s="95">
        <v>117093</v>
      </c>
      <c r="R342" s="95">
        <v>28843</v>
      </c>
      <c r="S342" s="96">
        <v>16.97587070339176</v>
      </c>
      <c r="T342" s="96">
        <v>66.636125654450268</v>
      </c>
      <c r="U342" s="96">
        <v>16.414181652629185</v>
      </c>
      <c r="V342" s="96">
        <v>39.799999999999997</v>
      </c>
      <c r="W342" s="97">
        <v>96.691250419041225</v>
      </c>
      <c r="X342" s="96"/>
      <c r="Y342" s="90" t="s">
        <v>141</v>
      </c>
    </row>
    <row r="343" spans="1:25" ht="12" customHeight="1">
      <c r="A343" s="98" t="s">
        <v>142</v>
      </c>
      <c r="B343" s="99" t="s">
        <v>136</v>
      </c>
      <c r="C343" s="99">
        <v>184698</v>
      </c>
      <c r="D343" s="99">
        <v>155</v>
      </c>
      <c r="E343" s="99">
        <v>164</v>
      </c>
      <c r="F343" s="99">
        <v>-9</v>
      </c>
      <c r="G343" s="99">
        <v>305</v>
      </c>
      <c r="H343" s="99">
        <v>508</v>
      </c>
      <c r="I343" s="99">
        <v>4</v>
      </c>
      <c r="J343" s="99">
        <v>387</v>
      </c>
      <c r="K343" s="99">
        <v>900</v>
      </c>
      <c r="L343" s="99">
        <v>3</v>
      </c>
      <c r="M343" s="99">
        <v>-473</v>
      </c>
      <c r="N343" s="99">
        <v>-482</v>
      </c>
      <c r="P343" s="99">
        <v>28120</v>
      </c>
      <c r="Q343" s="99">
        <v>115368</v>
      </c>
      <c r="R343" s="99">
        <v>41342</v>
      </c>
      <c r="S343" s="100">
        <v>15.224853544705411</v>
      </c>
      <c r="T343" s="100">
        <v>62.463047786115709</v>
      </c>
      <c r="U343" s="100">
        <v>22.383566687240794</v>
      </c>
      <c r="V343" s="100">
        <v>43</v>
      </c>
      <c r="W343" s="101">
        <v>147.01991465149359</v>
      </c>
      <c r="X343" s="100"/>
      <c r="Y343" s="102" t="s">
        <v>142</v>
      </c>
    </row>
    <row r="344" spans="1:25" ht="12" customHeight="1">
      <c r="A344" s="88" t="s">
        <v>256</v>
      </c>
      <c r="B344" s="95">
        <v>123751</v>
      </c>
      <c r="C344" s="95">
        <v>360418</v>
      </c>
      <c r="D344" s="95">
        <v>301</v>
      </c>
      <c r="E344" s="95">
        <v>334</v>
      </c>
      <c r="F344" s="95">
        <v>-33</v>
      </c>
      <c r="G344" s="95">
        <v>669</v>
      </c>
      <c r="H344" s="95">
        <v>1163</v>
      </c>
      <c r="I344" s="95">
        <v>11</v>
      </c>
      <c r="J344" s="95">
        <v>836</v>
      </c>
      <c r="K344" s="95">
        <v>1978</v>
      </c>
      <c r="L344" s="95">
        <v>13</v>
      </c>
      <c r="M344" s="95">
        <v>-984</v>
      </c>
      <c r="N344" s="95">
        <v>-1017</v>
      </c>
      <c r="P344" s="95">
        <v>57950</v>
      </c>
      <c r="Q344" s="95">
        <v>232461</v>
      </c>
      <c r="R344" s="95">
        <v>70185</v>
      </c>
      <c r="S344" s="96">
        <v>16.078553235409995</v>
      </c>
      <c r="T344" s="96">
        <v>64.49761110710341</v>
      </c>
      <c r="U344" s="96">
        <v>19.473222758019855</v>
      </c>
      <c r="V344" s="96">
        <v>41.5</v>
      </c>
      <c r="W344" s="97">
        <v>121.1130284728214</v>
      </c>
      <c r="X344" s="96"/>
      <c r="Y344" s="90" t="s">
        <v>256</v>
      </c>
    </row>
    <row r="345" spans="1:25" ht="12" customHeight="1">
      <c r="A345" s="88" t="s">
        <v>144</v>
      </c>
      <c r="B345" s="95" t="s">
        <v>136</v>
      </c>
      <c r="C345" s="95">
        <v>175720</v>
      </c>
      <c r="D345" s="95">
        <v>146</v>
      </c>
      <c r="E345" s="95">
        <v>170</v>
      </c>
      <c r="F345" s="95">
        <v>-24</v>
      </c>
      <c r="G345" s="95">
        <v>364</v>
      </c>
      <c r="H345" s="95">
        <v>655</v>
      </c>
      <c r="I345" s="95">
        <v>7</v>
      </c>
      <c r="J345" s="95">
        <v>449</v>
      </c>
      <c r="K345" s="95">
        <v>1078</v>
      </c>
      <c r="L345" s="95">
        <v>10</v>
      </c>
      <c r="M345" s="95">
        <v>-511</v>
      </c>
      <c r="N345" s="95">
        <v>-535</v>
      </c>
      <c r="P345" s="95">
        <v>29830</v>
      </c>
      <c r="Q345" s="95">
        <v>117093</v>
      </c>
      <c r="R345" s="95">
        <v>28843</v>
      </c>
      <c r="S345" s="96">
        <v>16.97587070339176</v>
      </c>
      <c r="T345" s="96">
        <v>66.636125654450268</v>
      </c>
      <c r="U345" s="96">
        <v>16.414181652629185</v>
      </c>
      <c r="V345" s="96">
        <v>39.799999999999997</v>
      </c>
      <c r="W345" s="97">
        <v>96.691250419041225</v>
      </c>
      <c r="X345" s="96"/>
      <c r="Y345" s="90" t="s">
        <v>144</v>
      </c>
    </row>
    <row r="346" spans="1:25" ht="12" customHeight="1">
      <c r="A346" s="91" t="s">
        <v>145</v>
      </c>
      <c r="B346" s="105" t="s">
        <v>136</v>
      </c>
      <c r="C346" s="105">
        <v>184698</v>
      </c>
      <c r="D346" s="105">
        <v>155</v>
      </c>
      <c r="E346" s="105">
        <v>164</v>
      </c>
      <c r="F346" s="105">
        <v>-9</v>
      </c>
      <c r="G346" s="105">
        <v>305</v>
      </c>
      <c r="H346" s="105">
        <v>508</v>
      </c>
      <c r="I346" s="105">
        <v>4</v>
      </c>
      <c r="J346" s="105">
        <v>387</v>
      </c>
      <c r="K346" s="105">
        <v>900</v>
      </c>
      <c r="L346" s="105">
        <v>3</v>
      </c>
      <c r="M346" s="105">
        <v>-473</v>
      </c>
      <c r="N346" s="105">
        <v>-482</v>
      </c>
      <c r="P346" s="105">
        <v>28120</v>
      </c>
      <c r="Q346" s="105">
        <v>115368</v>
      </c>
      <c r="R346" s="105">
        <v>41342</v>
      </c>
      <c r="S346" s="106">
        <v>15.224853544705411</v>
      </c>
      <c r="T346" s="106">
        <v>62.463047786115709</v>
      </c>
      <c r="U346" s="106">
        <v>22.383566687240794</v>
      </c>
      <c r="V346" s="106">
        <v>43</v>
      </c>
      <c r="W346" s="107">
        <v>147.01991465149359</v>
      </c>
      <c r="X346" s="106"/>
      <c r="Y346" s="94" t="s">
        <v>145</v>
      </c>
    </row>
    <row r="347" spans="1:25" ht="12" customHeight="1"/>
    <row r="348" spans="1:25" ht="12" customHeight="1"/>
    <row r="349" spans="1:25" ht="12" customHeight="1"/>
    <row r="350" spans="1:25" ht="12" customHeight="1"/>
    <row r="351" spans="1:25" ht="12" customHeight="1"/>
    <row r="352" spans="1:25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5"/>
  <printOptions gridLinesSet="0"/>
  <pageMargins left="0.56999999999999995" right="0.51" top="0.64" bottom="0.48" header="0.43" footer="0.25"/>
  <pageSetup paperSize="9" scale="105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showGridLines="0" workbookViewId="0"/>
  </sheetViews>
  <sheetFormatPr defaultColWidth="9.33203125" defaultRowHeight="10.8"/>
  <cols>
    <col min="1" max="1" width="6.77734375" style="2" customWidth="1"/>
    <col min="2" max="2" width="7.109375" style="2" customWidth="1"/>
    <col min="3" max="10" width="8.33203125" style="2" customWidth="1"/>
    <col min="11" max="11" width="8.77734375" style="2" customWidth="1"/>
    <col min="12" max="12" width="5.109375" style="2" customWidth="1"/>
    <col min="13" max="13" width="12.88671875" style="2" customWidth="1"/>
    <col min="14" max="14" width="7.109375" style="2" customWidth="1"/>
    <col min="15" max="15" width="7" style="2" customWidth="1"/>
    <col min="16" max="18" width="8.33203125" style="2" customWidth="1"/>
    <col min="19" max="16384" width="9.33203125" style="2"/>
  </cols>
  <sheetData>
    <row r="1" spans="1:21" ht="14.4">
      <c r="A1" s="1" t="s">
        <v>257</v>
      </c>
      <c r="B1" s="1"/>
      <c r="O1" s="2" t="s">
        <v>258</v>
      </c>
    </row>
    <row r="2" spans="1:21" ht="3.75" customHeight="1">
      <c r="A2" s="3"/>
      <c r="B2" s="3"/>
      <c r="P2" s="2" t="s">
        <v>10</v>
      </c>
      <c r="Q2" s="2" t="s">
        <v>11</v>
      </c>
    </row>
    <row r="3" spans="1:21" ht="13.2">
      <c r="A3" s="2" t="s">
        <v>259</v>
      </c>
      <c r="B3" s="4"/>
      <c r="O3" s="5">
        <v>2129537</v>
      </c>
      <c r="P3" s="6">
        <v>1039035</v>
      </c>
      <c r="Q3" s="7">
        <v>1090502</v>
      </c>
      <c r="R3" s="8"/>
      <c r="T3" s="2" t="s">
        <v>10</v>
      </c>
      <c r="U3" s="2" t="s">
        <v>11</v>
      </c>
    </row>
    <row r="4" spans="1:21" ht="12" customHeight="1">
      <c r="A4" s="9"/>
      <c r="B4" s="10"/>
      <c r="C4" s="11"/>
      <c r="D4" s="12"/>
      <c r="E4" s="13" t="s">
        <v>125</v>
      </c>
      <c r="F4" s="14"/>
      <c r="G4" s="15"/>
      <c r="H4" s="13" t="s">
        <v>260</v>
      </c>
      <c r="I4" s="14"/>
      <c r="J4" s="15"/>
      <c r="K4" s="16" t="s">
        <v>128</v>
      </c>
      <c r="L4" s="17"/>
      <c r="N4" s="18" t="s">
        <v>261</v>
      </c>
      <c r="O4" s="19">
        <v>104576</v>
      </c>
      <c r="P4" s="20">
        <v>53385</v>
      </c>
      <c r="Q4" s="21">
        <v>51191</v>
      </c>
      <c r="R4" s="8"/>
      <c r="S4" s="18" t="s">
        <v>262</v>
      </c>
      <c r="T4" s="22">
        <v>-53385</v>
      </c>
      <c r="U4" s="23">
        <v>51191</v>
      </c>
    </row>
    <row r="5" spans="1:21" ht="12" customHeight="1">
      <c r="A5" s="24" t="s">
        <v>263</v>
      </c>
      <c r="B5" s="25"/>
      <c r="C5" s="26"/>
      <c r="D5" s="27" t="s">
        <v>264</v>
      </c>
      <c r="E5" s="28" t="s">
        <v>129</v>
      </c>
      <c r="F5" s="29" t="s">
        <v>130</v>
      </c>
      <c r="G5" s="30" t="s">
        <v>131</v>
      </c>
      <c r="H5" s="28" t="s">
        <v>129</v>
      </c>
      <c r="I5" s="29" t="s">
        <v>130</v>
      </c>
      <c r="J5" s="30" t="s">
        <v>131</v>
      </c>
      <c r="K5" s="30" t="s">
        <v>19</v>
      </c>
      <c r="L5" s="17"/>
      <c r="N5" s="18" t="s">
        <v>265</v>
      </c>
      <c r="O5" s="19">
        <v>112550</v>
      </c>
      <c r="P5" s="20">
        <v>57731</v>
      </c>
      <c r="Q5" s="21">
        <v>54819</v>
      </c>
      <c r="R5" s="8"/>
      <c r="S5" s="18" t="s">
        <v>266</v>
      </c>
      <c r="T5" s="22">
        <v>-57731</v>
      </c>
      <c r="U5" s="23">
        <v>54819</v>
      </c>
    </row>
    <row r="6" spans="1:21" ht="12" customHeight="1">
      <c r="A6" s="31"/>
      <c r="B6" s="32"/>
      <c r="C6" s="33"/>
      <c r="D6" s="34"/>
      <c r="E6" s="35" t="s">
        <v>267</v>
      </c>
      <c r="F6" s="35" t="s">
        <v>268</v>
      </c>
      <c r="G6" s="36" t="s">
        <v>88</v>
      </c>
      <c r="H6" s="37"/>
      <c r="I6" s="37"/>
      <c r="J6" s="34"/>
      <c r="K6" s="34"/>
      <c r="L6" s="8"/>
      <c r="N6" s="18" t="s">
        <v>269</v>
      </c>
      <c r="O6" s="19">
        <v>129078</v>
      </c>
      <c r="P6" s="20">
        <v>66012</v>
      </c>
      <c r="Q6" s="21">
        <v>63066</v>
      </c>
      <c r="R6" s="8"/>
      <c r="S6" s="18" t="s">
        <v>270</v>
      </c>
      <c r="T6" s="22">
        <v>-66012</v>
      </c>
      <c r="U6" s="23">
        <v>63066</v>
      </c>
    </row>
    <row r="7" spans="1:21" ht="12" customHeight="1">
      <c r="A7" s="38" t="s">
        <v>271</v>
      </c>
      <c r="B7" s="39"/>
      <c r="C7" s="40" t="s">
        <v>36</v>
      </c>
      <c r="D7" s="21">
        <v>2133592</v>
      </c>
      <c r="E7" s="41">
        <v>381511</v>
      </c>
      <c r="F7" s="41">
        <v>1380208</v>
      </c>
      <c r="G7" s="21">
        <v>371572</v>
      </c>
      <c r="H7" s="42">
        <v>17.881160034345836</v>
      </c>
      <c r="I7" s="42">
        <v>64.689406409472852</v>
      </c>
      <c r="J7" s="43">
        <v>17.415325891735627</v>
      </c>
      <c r="K7" s="43">
        <v>97.394832652269528</v>
      </c>
      <c r="L7" s="44"/>
      <c r="N7" s="18" t="s">
        <v>272</v>
      </c>
      <c r="O7" s="19">
        <v>137456</v>
      </c>
      <c r="P7" s="20">
        <v>69819</v>
      </c>
      <c r="Q7" s="21">
        <v>67637</v>
      </c>
      <c r="R7" s="8"/>
      <c r="S7" s="18" t="s">
        <v>81</v>
      </c>
      <c r="T7" s="22">
        <v>-69819</v>
      </c>
      <c r="U7" s="23">
        <v>67637</v>
      </c>
    </row>
    <row r="8" spans="1:21" ht="12" customHeight="1">
      <c r="A8" s="45"/>
      <c r="B8" s="46"/>
      <c r="C8" s="47" t="s">
        <v>10</v>
      </c>
      <c r="D8" s="21">
        <v>1042030</v>
      </c>
      <c r="E8" s="41">
        <v>195217</v>
      </c>
      <c r="F8" s="41">
        <v>693786</v>
      </c>
      <c r="G8" s="21">
        <v>152815</v>
      </c>
      <c r="H8" s="42">
        <v>18.734297477040009</v>
      </c>
      <c r="I8" s="42">
        <v>66.580232814794201</v>
      </c>
      <c r="J8" s="43">
        <v>14.665124804468203</v>
      </c>
      <c r="K8" s="43">
        <v>78.279555571492239</v>
      </c>
      <c r="L8" s="44"/>
      <c r="N8" s="18" t="s">
        <v>273</v>
      </c>
      <c r="O8" s="19">
        <v>123300</v>
      </c>
      <c r="P8" s="20">
        <v>63013</v>
      </c>
      <c r="Q8" s="21">
        <v>60287</v>
      </c>
      <c r="R8" s="8"/>
      <c r="S8" s="18" t="s">
        <v>82</v>
      </c>
      <c r="T8" s="22">
        <v>-63013</v>
      </c>
      <c r="U8" s="23">
        <v>60287</v>
      </c>
    </row>
    <row r="9" spans="1:21" ht="12" customHeight="1">
      <c r="A9" s="31"/>
      <c r="B9" s="48"/>
      <c r="C9" s="49" t="s">
        <v>11</v>
      </c>
      <c r="D9" s="50">
        <v>1091562</v>
      </c>
      <c r="E9" s="51">
        <v>186294</v>
      </c>
      <c r="F9" s="51">
        <v>686422</v>
      </c>
      <c r="G9" s="50">
        <v>218757</v>
      </c>
      <c r="H9" s="52">
        <v>17.06673555876808</v>
      </c>
      <c r="I9" s="52">
        <v>62.884380365018202</v>
      </c>
      <c r="J9" s="53">
        <v>20.0407306227223</v>
      </c>
      <c r="K9" s="53">
        <v>117.4256819865374</v>
      </c>
      <c r="L9" s="44"/>
      <c r="N9" s="18" t="s">
        <v>274</v>
      </c>
      <c r="O9" s="19">
        <v>131111</v>
      </c>
      <c r="P9" s="20">
        <v>66906</v>
      </c>
      <c r="Q9" s="21">
        <v>64205</v>
      </c>
      <c r="R9" s="8"/>
      <c r="S9" s="18" t="s">
        <v>83</v>
      </c>
      <c r="T9" s="22">
        <v>-66906</v>
      </c>
      <c r="U9" s="23">
        <v>64205</v>
      </c>
    </row>
    <row r="10" spans="1:21" ht="12" customHeight="1">
      <c r="A10" s="45" t="s">
        <v>275</v>
      </c>
      <c r="B10" s="46"/>
      <c r="C10" s="47" t="s">
        <v>36</v>
      </c>
      <c r="D10" s="21">
        <v>2136464</v>
      </c>
      <c r="E10" s="41">
        <v>374548</v>
      </c>
      <c r="F10" s="41">
        <v>1377358</v>
      </c>
      <c r="G10" s="21">
        <v>385314</v>
      </c>
      <c r="H10" s="42">
        <v>17.531210448666581</v>
      </c>
      <c r="I10" s="42">
        <v>64.469047922174212</v>
      </c>
      <c r="J10" s="43">
        <v>18.035127200832779</v>
      </c>
      <c r="K10" s="43">
        <v>102.87439794098488</v>
      </c>
      <c r="L10" s="44"/>
      <c r="N10" s="18" t="s">
        <v>276</v>
      </c>
      <c r="O10" s="19">
        <v>121648</v>
      </c>
      <c r="P10" s="20">
        <v>61033</v>
      </c>
      <c r="Q10" s="21">
        <v>60615</v>
      </c>
      <c r="R10" s="8"/>
      <c r="S10" s="18" t="s">
        <v>84</v>
      </c>
      <c r="T10" s="22">
        <v>-61033</v>
      </c>
      <c r="U10" s="23">
        <v>60615</v>
      </c>
    </row>
    <row r="11" spans="1:21" ht="12" customHeight="1">
      <c r="A11" s="45"/>
      <c r="B11" s="46"/>
      <c r="C11" s="47" t="s">
        <v>10</v>
      </c>
      <c r="D11" s="21">
        <v>1043683</v>
      </c>
      <c r="E11" s="41">
        <v>191664</v>
      </c>
      <c r="F11" s="41">
        <v>693304</v>
      </c>
      <c r="G11" s="21">
        <v>158954</v>
      </c>
      <c r="H11" s="42">
        <v>18.364196791554523</v>
      </c>
      <c r="I11" s="42">
        <v>66.428599488542019</v>
      </c>
      <c r="J11" s="43">
        <v>15.23010339346334</v>
      </c>
      <c r="K11" s="43">
        <v>82.933675598964854</v>
      </c>
      <c r="L11" s="44"/>
      <c r="N11" s="18" t="s">
        <v>277</v>
      </c>
      <c r="O11" s="19">
        <v>129969</v>
      </c>
      <c r="P11" s="20">
        <v>65878</v>
      </c>
      <c r="Q11" s="21">
        <v>64091</v>
      </c>
      <c r="R11" s="8"/>
      <c r="S11" s="18" t="s">
        <v>278</v>
      </c>
      <c r="T11" s="22">
        <v>-65878</v>
      </c>
      <c r="U11" s="23">
        <v>64091</v>
      </c>
    </row>
    <row r="12" spans="1:21" ht="12" customHeight="1">
      <c r="A12" s="31"/>
      <c r="B12" s="48"/>
      <c r="C12" s="49" t="s">
        <v>11</v>
      </c>
      <c r="D12" s="50">
        <v>1092781</v>
      </c>
      <c r="E12" s="51">
        <v>182884</v>
      </c>
      <c r="F12" s="51">
        <v>684054</v>
      </c>
      <c r="G12" s="50">
        <v>226360</v>
      </c>
      <c r="H12" s="52">
        <v>16.735649686442205</v>
      </c>
      <c r="I12" s="52">
        <v>62.59753784152543</v>
      </c>
      <c r="J12" s="53">
        <v>20.714122957847913</v>
      </c>
      <c r="K12" s="53">
        <v>123.7724459220052</v>
      </c>
      <c r="L12" s="44"/>
      <c r="N12" s="18" t="s">
        <v>279</v>
      </c>
      <c r="O12" s="19">
        <v>143198</v>
      </c>
      <c r="P12" s="20">
        <v>72684</v>
      </c>
      <c r="Q12" s="21">
        <v>70514</v>
      </c>
      <c r="R12" s="8"/>
      <c r="S12" s="18" t="s">
        <v>280</v>
      </c>
      <c r="T12" s="22">
        <v>-72684</v>
      </c>
      <c r="U12" s="23">
        <v>70514</v>
      </c>
    </row>
    <row r="13" spans="1:21" ht="12" customHeight="1">
      <c r="A13" s="54" t="s">
        <v>281</v>
      </c>
      <c r="B13" s="55"/>
      <c r="C13" s="47" t="s">
        <v>36</v>
      </c>
      <c r="D13" s="21">
        <v>2137406</v>
      </c>
      <c r="E13" s="41">
        <v>366730</v>
      </c>
      <c r="F13" s="41">
        <v>1373511</v>
      </c>
      <c r="G13" s="21">
        <v>398505</v>
      </c>
      <c r="H13" s="42">
        <v>17.157713602375964</v>
      </c>
      <c r="I13" s="42">
        <v>64.260650526853581</v>
      </c>
      <c r="J13" s="43">
        <v>18.644328686267372</v>
      </c>
      <c r="K13" s="43">
        <v>108.66441251056635</v>
      </c>
      <c r="L13" s="44"/>
      <c r="N13" s="18" t="s">
        <v>282</v>
      </c>
      <c r="O13" s="19">
        <v>164926</v>
      </c>
      <c r="P13" s="20">
        <v>84682</v>
      </c>
      <c r="Q13" s="21">
        <v>80244</v>
      </c>
      <c r="R13" s="8"/>
      <c r="S13" s="18" t="s">
        <v>283</v>
      </c>
      <c r="T13" s="22">
        <v>-84682</v>
      </c>
      <c r="U13" s="23">
        <v>80244</v>
      </c>
    </row>
    <row r="14" spans="1:21" ht="12" customHeight="1">
      <c r="A14" s="45"/>
      <c r="B14" s="46"/>
      <c r="C14" s="47" t="s">
        <v>10</v>
      </c>
      <c r="D14" s="21">
        <v>1043981</v>
      </c>
      <c r="E14" s="41">
        <v>187745</v>
      </c>
      <c r="F14" s="41">
        <v>692297</v>
      </c>
      <c r="G14" s="21">
        <v>164452</v>
      </c>
      <c r="H14" s="42">
        <v>17.983564834992208</v>
      </c>
      <c r="I14" s="42">
        <v>66.313180029138465</v>
      </c>
      <c r="J14" s="43">
        <v>15.752393961192782</v>
      </c>
      <c r="K14" s="43">
        <v>87.59327811659432</v>
      </c>
      <c r="L14" s="44"/>
      <c r="N14" s="18" t="s">
        <v>284</v>
      </c>
      <c r="O14" s="19">
        <v>153111</v>
      </c>
      <c r="P14" s="20">
        <v>79673</v>
      </c>
      <c r="Q14" s="21">
        <v>73438</v>
      </c>
      <c r="R14" s="8"/>
      <c r="S14" s="18" t="s">
        <v>285</v>
      </c>
      <c r="T14" s="22">
        <v>-79673</v>
      </c>
      <c r="U14" s="23">
        <v>73438</v>
      </c>
    </row>
    <row r="15" spans="1:21" ht="12" customHeight="1">
      <c r="A15" s="31"/>
      <c r="B15" s="48"/>
      <c r="C15" s="49" t="s">
        <v>11</v>
      </c>
      <c r="D15" s="50">
        <v>1093425</v>
      </c>
      <c r="E15" s="51">
        <v>178985</v>
      </c>
      <c r="F15" s="51">
        <v>681214</v>
      </c>
      <c r="G15" s="50">
        <v>234053</v>
      </c>
      <c r="H15" s="52">
        <v>16.36920685003544</v>
      </c>
      <c r="I15" s="52">
        <v>62.300935135011549</v>
      </c>
      <c r="J15" s="53">
        <v>21.405491917598372</v>
      </c>
      <c r="K15" s="53">
        <v>130.76682403553372</v>
      </c>
      <c r="L15" s="44"/>
      <c r="N15" s="18" t="s">
        <v>286</v>
      </c>
      <c r="O15" s="19">
        <v>130014</v>
      </c>
      <c r="P15" s="20">
        <v>64750</v>
      </c>
      <c r="Q15" s="21">
        <v>65264</v>
      </c>
      <c r="R15" s="8"/>
      <c r="S15" s="18" t="s">
        <v>287</v>
      </c>
      <c r="T15" s="22">
        <v>-64750</v>
      </c>
      <c r="U15" s="23">
        <v>65264</v>
      </c>
    </row>
    <row r="16" spans="1:21" ht="12" customHeight="1">
      <c r="A16" s="54" t="s">
        <v>288</v>
      </c>
      <c r="B16" s="55"/>
      <c r="C16" s="47" t="s">
        <v>36</v>
      </c>
      <c r="D16" s="21">
        <v>2136629</v>
      </c>
      <c r="E16" s="41">
        <v>358629</v>
      </c>
      <c r="F16" s="41">
        <v>1368989</v>
      </c>
      <c r="G16" s="21">
        <v>410776</v>
      </c>
      <c r="H16" s="42">
        <v>16.784804474712271</v>
      </c>
      <c r="I16" s="42">
        <v>64.072377562974197</v>
      </c>
      <c r="J16" s="43">
        <v>19.225424722775923</v>
      </c>
      <c r="K16" s="43">
        <v>114.54065343293487</v>
      </c>
      <c r="L16" s="44"/>
      <c r="N16" s="18" t="s">
        <v>289</v>
      </c>
      <c r="O16" s="19">
        <v>124008</v>
      </c>
      <c r="P16" s="20">
        <v>58691</v>
      </c>
      <c r="Q16" s="21">
        <v>65317</v>
      </c>
      <c r="R16" s="8"/>
      <c r="S16" s="18" t="s">
        <v>290</v>
      </c>
      <c r="T16" s="22">
        <v>-58691</v>
      </c>
      <c r="U16" s="23">
        <v>65317</v>
      </c>
    </row>
    <row r="17" spans="1:21" ht="12" customHeight="1">
      <c r="A17" s="45"/>
      <c r="B17" s="46"/>
      <c r="C17" s="47" t="s">
        <v>10</v>
      </c>
      <c r="D17" s="21">
        <v>1043428</v>
      </c>
      <c r="E17" s="41">
        <v>183527</v>
      </c>
      <c r="F17" s="41">
        <v>691062</v>
      </c>
      <c r="G17" s="21">
        <v>169558</v>
      </c>
      <c r="H17" s="42">
        <v>17.588851363007318</v>
      </c>
      <c r="I17" s="42">
        <v>66.229965076651183</v>
      </c>
      <c r="J17" s="43">
        <v>16.250091046052052</v>
      </c>
      <c r="K17" s="43">
        <v>92.388585875647721</v>
      </c>
      <c r="L17" s="44"/>
      <c r="N17" s="18" t="s">
        <v>291</v>
      </c>
      <c r="O17" s="19">
        <v>131301</v>
      </c>
      <c r="P17" s="20">
        <v>60006</v>
      </c>
      <c r="Q17" s="21">
        <v>71295</v>
      </c>
      <c r="R17" s="8"/>
      <c r="S17" s="18" t="s">
        <v>292</v>
      </c>
      <c r="T17" s="22">
        <v>-60006</v>
      </c>
      <c r="U17" s="23">
        <v>71295</v>
      </c>
    </row>
    <row r="18" spans="1:21" ht="12" customHeight="1">
      <c r="A18" s="31"/>
      <c r="B18" s="48"/>
      <c r="C18" s="49" t="s">
        <v>11</v>
      </c>
      <c r="D18" s="50">
        <v>1093201</v>
      </c>
      <c r="E18" s="51">
        <v>175102</v>
      </c>
      <c r="F18" s="51">
        <v>677927</v>
      </c>
      <c r="G18" s="50">
        <v>241218</v>
      </c>
      <c r="H18" s="52">
        <v>16.017365516496966</v>
      </c>
      <c r="I18" s="52">
        <v>62.013024137372732</v>
      </c>
      <c r="J18" s="53">
        <v>22.065292658898045</v>
      </c>
      <c r="K18" s="53">
        <v>137.75856358008477</v>
      </c>
      <c r="L18" s="44"/>
      <c r="N18" s="18" t="s">
        <v>293</v>
      </c>
      <c r="O18" s="19">
        <v>119665</v>
      </c>
      <c r="P18" s="20">
        <v>52936</v>
      </c>
      <c r="Q18" s="21">
        <v>66729</v>
      </c>
      <c r="R18" s="8"/>
      <c r="S18" s="18" t="s">
        <v>294</v>
      </c>
      <c r="T18" s="22">
        <v>-52936</v>
      </c>
      <c r="U18" s="23">
        <v>66729</v>
      </c>
    </row>
    <row r="19" spans="1:21" ht="12" customHeight="1">
      <c r="A19" s="56" t="s">
        <v>295</v>
      </c>
      <c r="B19" s="57"/>
      <c r="C19" s="47" t="s">
        <v>36</v>
      </c>
      <c r="D19" s="21">
        <v>2129537</v>
      </c>
      <c r="E19" s="41">
        <v>346204</v>
      </c>
      <c r="F19" s="41">
        <v>1358741</v>
      </c>
      <c r="G19" s="21">
        <v>427071</v>
      </c>
      <c r="H19" s="42">
        <v>16.257242771550811</v>
      </c>
      <c r="I19" s="42">
        <v>63.804526523840636</v>
      </c>
      <c r="J19" s="43">
        <v>20.054640985340946</v>
      </c>
      <c r="K19" s="43">
        <v>123.35819343508452</v>
      </c>
      <c r="L19" s="44"/>
      <c r="N19" s="18" t="s">
        <v>296</v>
      </c>
      <c r="O19" s="19">
        <v>84483</v>
      </c>
      <c r="P19" s="20">
        <v>32809</v>
      </c>
      <c r="Q19" s="21">
        <v>51674</v>
      </c>
      <c r="R19" s="8"/>
      <c r="S19" s="18" t="s">
        <v>297</v>
      </c>
      <c r="T19" s="22">
        <v>-32809</v>
      </c>
      <c r="U19" s="23">
        <v>51674</v>
      </c>
    </row>
    <row r="20" spans="1:21" ht="12" customHeight="1">
      <c r="A20" s="58"/>
      <c r="B20" s="59"/>
      <c r="C20" s="47" t="s">
        <v>10</v>
      </c>
      <c r="D20" s="21">
        <v>1039035</v>
      </c>
      <c r="E20" s="41">
        <v>177128</v>
      </c>
      <c r="F20" s="41">
        <v>687129</v>
      </c>
      <c r="G20" s="21">
        <v>175858</v>
      </c>
      <c r="H20" s="42">
        <v>17.047356441313333</v>
      </c>
      <c r="I20" s="42">
        <v>66.13145851679684</v>
      </c>
      <c r="J20" s="43">
        <v>16.92512764247595</v>
      </c>
      <c r="K20" s="43">
        <v>99.283004381012603</v>
      </c>
      <c r="L20" s="44"/>
      <c r="N20" s="18" t="s">
        <v>298</v>
      </c>
      <c r="O20" s="19">
        <v>50726</v>
      </c>
      <c r="P20" s="20">
        <v>17999</v>
      </c>
      <c r="Q20" s="21">
        <v>32727</v>
      </c>
      <c r="R20" s="8"/>
      <c r="S20" s="18" t="s">
        <v>299</v>
      </c>
      <c r="T20" s="22">
        <v>-17999</v>
      </c>
      <c r="U20" s="23">
        <v>32727</v>
      </c>
    </row>
    <row r="21" spans="1:21" ht="12" customHeight="1">
      <c r="A21" s="31"/>
      <c r="B21" s="48"/>
      <c r="C21" s="49" t="s">
        <v>11</v>
      </c>
      <c r="D21" s="50">
        <v>1090502</v>
      </c>
      <c r="E21" s="51">
        <v>169076</v>
      </c>
      <c r="F21" s="51">
        <v>671612</v>
      </c>
      <c r="G21" s="50">
        <v>251213</v>
      </c>
      <c r="H21" s="52">
        <v>15.504419065714689</v>
      </c>
      <c r="I21" s="52">
        <v>61.58741570396019</v>
      </c>
      <c r="J21" s="53">
        <v>23.036454770371812</v>
      </c>
      <c r="K21" s="53">
        <v>148.57992855284016</v>
      </c>
      <c r="L21" s="44"/>
      <c r="N21" s="18" t="s">
        <v>300</v>
      </c>
      <c r="O21" s="19">
        <v>28598</v>
      </c>
      <c r="P21" s="20">
        <v>8944</v>
      </c>
      <c r="Q21" s="21">
        <v>19654</v>
      </c>
      <c r="R21" s="8"/>
      <c r="S21" s="18" t="s">
        <v>301</v>
      </c>
      <c r="T21" s="22">
        <v>-12108</v>
      </c>
      <c r="U21" s="23">
        <v>28788</v>
      </c>
    </row>
    <row r="22" spans="1:21" ht="12" customHeight="1">
      <c r="A22" s="2" t="s">
        <v>302</v>
      </c>
      <c r="N22" s="18" t="s">
        <v>303</v>
      </c>
      <c r="O22" s="19">
        <v>10009</v>
      </c>
      <c r="P22" s="20">
        <v>2648</v>
      </c>
      <c r="Q22" s="21">
        <v>7361</v>
      </c>
      <c r="R22" s="8"/>
      <c r="S22" s="18"/>
      <c r="T22" s="22"/>
      <c r="U22" s="23"/>
    </row>
    <row r="23" spans="1:21" ht="15" customHeight="1">
      <c r="N23" s="18" t="s">
        <v>304</v>
      </c>
      <c r="O23" s="19">
        <v>2025</v>
      </c>
      <c r="P23" s="8">
        <v>462</v>
      </c>
      <c r="Q23" s="60">
        <v>1563</v>
      </c>
      <c r="R23" s="8"/>
    </row>
    <row r="24" spans="1:21" ht="14.1" customHeight="1">
      <c r="A24" s="4" t="s">
        <v>305</v>
      </c>
      <c r="F24" s="61" t="s">
        <v>306</v>
      </c>
      <c r="G24" s="62"/>
      <c r="H24" s="62"/>
      <c r="I24" s="62"/>
      <c r="J24" s="62"/>
      <c r="K24" s="62"/>
      <c r="L24" s="62"/>
      <c r="N24" s="18" t="s">
        <v>307</v>
      </c>
      <c r="O24" s="63">
        <v>264</v>
      </c>
      <c r="P24" s="64">
        <v>54</v>
      </c>
      <c r="Q24" s="34">
        <v>210</v>
      </c>
      <c r="R24" s="8"/>
    </row>
    <row r="25" spans="1:21" ht="13.5" customHeight="1">
      <c r="A25" s="65"/>
      <c r="B25" s="66" t="s">
        <v>308</v>
      </c>
      <c r="C25" s="66" t="s">
        <v>36</v>
      </c>
      <c r="D25" s="67" t="s">
        <v>10</v>
      </c>
      <c r="E25" s="66" t="s">
        <v>11</v>
      </c>
    </row>
    <row r="26" spans="1:21" ht="13.5" customHeight="1">
      <c r="A26" s="68"/>
      <c r="B26" s="69" t="s">
        <v>309</v>
      </c>
      <c r="C26" s="70">
        <v>2129537</v>
      </c>
      <c r="D26" s="71">
        <v>1039035</v>
      </c>
      <c r="E26" s="70">
        <v>1090502</v>
      </c>
      <c r="N26" s="2" t="s">
        <v>89</v>
      </c>
    </row>
    <row r="27" spans="1:21" ht="13.5" customHeight="1">
      <c r="A27" s="72" t="s">
        <v>129</v>
      </c>
      <c r="B27" s="27" t="s">
        <v>310</v>
      </c>
      <c r="C27" s="21">
        <v>104576</v>
      </c>
      <c r="D27" s="41">
        <v>53385</v>
      </c>
      <c r="E27" s="21">
        <v>51191</v>
      </c>
      <c r="N27" s="73"/>
      <c r="O27" s="73" t="s">
        <v>129</v>
      </c>
      <c r="P27" s="73" t="s">
        <v>130</v>
      </c>
      <c r="Q27" s="73" t="s">
        <v>131</v>
      </c>
      <c r="R27" s="74"/>
      <c r="S27" s="74" t="s">
        <v>129</v>
      </c>
      <c r="T27" s="74" t="s">
        <v>130</v>
      </c>
      <c r="U27" s="74" t="s">
        <v>131</v>
      </c>
    </row>
    <row r="28" spans="1:21" ht="13.5" customHeight="1">
      <c r="A28" s="72"/>
      <c r="B28" s="27" t="s">
        <v>266</v>
      </c>
      <c r="C28" s="21">
        <v>112550</v>
      </c>
      <c r="D28" s="41">
        <v>57731</v>
      </c>
      <c r="E28" s="21">
        <v>54819</v>
      </c>
      <c r="N28" s="73" t="s">
        <v>311</v>
      </c>
      <c r="O28" s="73">
        <v>780838</v>
      </c>
      <c r="P28" s="73">
        <v>1187059</v>
      </c>
      <c r="Q28" s="73">
        <v>94391</v>
      </c>
      <c r="R28" s="74" t="s">
        <v>311</v>
      </c>
      <c r="S28" s="74">
        <f t="shared" ref="S28:S59" si="0">O28/10000</f>
        <v>78.083799999999997</v>
      </c>
      <c r="T28" s="74">
        <f t="shared" ref="T28:T59" si="1">P28/10000</f>
        <v>118.7059</v>
      </c>
      <c r="U28" s="74">
        <f t="shared" ref="U28:U59" si="2">Q28/10000</f>
        <v>9.4390999999999998</v>
      </c>
    </row>
    <row r="29" spans="1:21" ht="13.5" customHeight="1">
      <c r="A29" s="68"/>
      <c r="B29" s="69" t="s">
        <v>270</v>
      </c>
      <c r="C29" s="70">
        <v>129078</v>
      </c>
      <c r="D29" s="71">
        <v>66012</v>
      </c>
      <c r="E29" s="70">
        <v>63066</v>
      </c>
      <c r="N29" s="73"/>
      <c r="O29" s="73">
        <f>O$28*(O$33/O$28)^(1/5)</f>
        <v>778926.86772351654</v>
      </c>
      <c r="P29" s="73">
        <f>P$28*(P$33/P$28)^(1/5)</f>
        <v>1192819.0287181654</v>
      </c>
      <c r="Q29" s="73">
        <f>Q$28*(Q$33/Q$28)^(1/5)</f>
        <v>96923.060528962727</v>
      </c>
      <c r="R29" s="74"/>
      <c r="S29" s="74">
        <f t="shared" si="0"/>
        <v>77.892686772351652</v>
      </c>
      <c r="T29" s="74">
        <f t="shared" si="1"/>
        <v>119.28190287181654</v>
      </c>
      <c r="U29" s="74">
        <f t="shared" si="2"/>
        <v>9.6923060528962726</v>
      </c>
    </row>
    <row r="30" spans="1:21" ht="13.5" customHeight="1">
      <c r="A30" s="72" t="s">
        <v>312</v>
      </c>
      <c r="B30" s="27" t="s">
        <v>81</v>
      </c>
      <c r="C30" s="21">
        <v>137456</v>
      </c>
      <c r="D30" s="41">
        <v>69819</v>
      </c>
      <c r="E30" s="21">
        <v>67637</v>
      </c>
      <c r="N30" s="73"/>
      <c r="O30" s="73">
        <f>O$28*(O$33/O$28)^(2/5)</f>
        <v>777020.41301981802</v>
      </c>
      <c r="P30" s="73">
        <f>P$28*(P$33/P$28)^(2/5)</f>
        <v>1198607.0071261388</v>
      </c>
      <c r="Q30" s="73">
        <f>Q$28*(Q$33/Q$28)^(2/5)</f>
        <v>99523.044170535009</v>
      </c>
      <c r="R30" s="74"/>
      <c r="S30" s="74">
        <f t="shared" si="0"/>
        <v>77.702041301981808</v>
      </c>
      <c r="T30" s="74">
        <f t="shared" si="1"/>
        <v>119.86070071261388</v>
      </c>
      <c r="U30" s="74">
        <f t="shared" si="2"/>
        <v>9.9523044170535009</v>
      </c>
    </row>
    <row r="31" spans="1:21" ht="13.5" customHeight="1">
      <c r="A31" s="75" t="s">
        <v>123</v>
      </c>
      <c r="B31" s="27" t="s">
        <v>82</v>
      </c>
      <c r="C31" s="21">
        <v>123300</v>
      </c>
      <c r="D31" s="41">
        <v>63013</v>
      </c>
      <c r="E31" s="21">
        <v>60287</v>
      </c>
      <c r="N31" s="73"/>
      <c r="O31" s="73">
        <f>O$28*(O$33/O$28)^(3/5)</f>
        <v>775118.62444035767</v>
      </c>
      <c r="P31" s="73">
        <f>P$28*(P$33/P$28)^(3/5)</f>
        <v>1204423.0708456682</v>
      </c>
      <c r="Q31" s="73">
        <f>Q$28*(Q$33/Q$28)^(3/5)</f>
        <v>102192.77297801056</v>
      </c>
      <c r="R31" s="74"/>
      <c r="S31" s="74">
        <f t="shared" si="0"/>
        <v>77.511862444035771</v>
      </c>
      <c r="T31" s="74">
        <f t="shared" si="1"/>
        <v>120.44230708456682</v>
      </c>
      <c r="U31" s="74">
        <f t="shared" si="2"/>
        <v>10.219277297801057</v>
      </c>
    </row>
    <row r="32" spans="1:21" ht="13.5" customHeight="1">
      <c r="A32" s="72"/>
      <c r="B32" s="27" t="s">
        <v>83</v>
      </c>
      <c r="C32" s="21">
        <v>131111</v>
      </c>
      <c r="D32" s="41">
        <v>66906</v>
      </c>
      <c r="E32" s="21">
        <v>64205</v>
      </c>
      <c r="N32" s="73"/>
      <c r="O32" s="73">
        <f>O$28*(O$33/O$28)^(4/5)</f>
        <v>773221.49056460964</v>
      </c>
      <c r="P32" s="73">
        <f>P$28*(P$33/P$28)^(4/5)</f>
        <v>1210267.3561565853</v>
      </c>
      <c r="Q32" s="73">
        <f>Q$28*(Q$33/Q$28)^(4/5)</f>
        <v>104934.11788168641</v>
      </c>
      <c r="R32" s="74"/>
      <c r="S32" s="74">
        <f t="shared" si="0"/>
        <v>77.322149056460958</v>
      </c>
      <c r="T32" s="74">
        <f t="shared" si="1"/>
        <v>121.02673561565852</v>
      </c>
      <c r="U32" s="74">
        <f t="shared" si="2"/>
        <v>10.493411788168642</v>
      </c>
    </row>
    <row r="33" spans="1:21" ht="13.5" customHeight="1">
      <c r="A33" s="72"/>
      <c r="B33" s="27" t="s">
        <v>84</v>
      </c>
      <c r="C33" s="21">
        <v>121648</v>
      </c>
      <c r="D33" s="41">
        <v>61033</v>
      </c>
      <c r="E33" s="21">
        <v>60615</v>
      </c>
      <c r="N33" s="73" t="s">
        <v>313</v>
      </c>
      <c r="O33" s="73">
        <v>771329</v>
      </c>
      <c r="P33" s="73">
        <v>1216140</v>
      </c>
      <c r="Q33" s="73">
        <v>107749</v>
      </c>
      <c r="R33" s="74" t="s">
        <v>313</v>
      </c>
      <c r="S33" s="74">
        <f t="shared" si="0"/>
        <v>77.132900000000006</v>
      </c>
      <c r="T33" s="74">
        <f t="shared" si="1"/>
        <v>121.614</v>
      </c>
      <c r="U33" s="74">
        <f t="shared" si="2"/>
        <v>10.774900000000001</v>
      </c>
    </row>
    <row r="34" spans="1:21" ht="13.5" customHeight="1">
      <c r="A34" s="72"/>
      <c r="B34" s="27" t="s">
        <v>278</v>
      </c>
      <c r="C34" s="21">
        <v>129969</v>
      </c>
      <c r="D34" s="41">
        <v>65878</v>
      </c>
      <c r="E34" s="21">
        <v>64091</v>
      </c>
      <c r="N34" s="73"/>
      <c r="O34" s="73">
        <f>O$33*(O$38/O$33)^(1/5)</f>
        <v>760930.80007485289</v>
      </c>
      <c r="P34" s="73">
        <f>P$33*(P$38/P$33)^(1/5)</f>
        <v>1214706.625152834</v>
      </c>
      <c r="Q34" s="73">
        <f>Q$33*(Q$38/Q$33)^(1/5)</f>
        <v>110355.23409114241</v>
      </c>
      <c r="R34" s="74"/>
      <c r="S34" s="74">
        <f t="shared" si="0"/>
        <v>76.093080007485284</v>
      </c>
      <c r="T34" s="74">
        <f t="shared" si="1"/>
        <v>121.47066251528339</v>
      </c>
      <c r="U34" s="74">
        <f t="shared" si="2"/>
        <v>11.035523409114241</v>
      </c>
    </row>
    <row r="35" spans="1:21" ht="13.5" customHeight="1">
      <c r="A35" s="72"/>
      <c r="B35" s="27" t="s">
        <v>280</v>
      </c>
      <c r="C35" s="21">
        <v>143198</v>
      </c>
      <c r="D35" s="41">
        <v>72684</v>
      </c>
      <c r="E35" s="21">
        <v>70514</v>
      </c>
      <c r="N35" s="73"/>
      <c r="O35" s="73">
        <f>O$33*(O$38/O$33)^(2/5)</f>
        <v>750672.77711917448</v>
      </c>
      <c r="P35" s="73">
        <f>P$33*(P$38/P$33)^(2/5)</f>
        <v>1213274.9397192656</v>
      </c>
      <c r="Q35" s="73">
        <f>Q$33*(Q$38/Q$33)^(2/5)</f>
        <v>113024.50780342126</v>
      </c>
      <c r="R35" s="74"/>
      <c r="S35" s="74">
        <f t="shared" si="0"/>
        <v>75.067277711917441</v>
      </c>
      <c r="T35" s="74">
        <f t="shared" si="1"/>
        <v>121.32749397192656</v>
      </c>
      <c r="U35" s="74">
        <f t="shared" si="2"/>
        <v>11.302450780342127</v>
      </c>
    </row>
    <row r="36" spans="1:21" ht="13.5" customHeight="1">
      <c r="A36" s="72"/>
      <c r="B36" s="27" t="s">
        <v>283</v>
      </c>
      <c r="C36" s="21">
        <v>164926</v>
      </c>
      <c r="D36" s="41">
        <v>84682</v>
      </c>
      <c r="E36" s="21">
        <v>80244</v>
      </c>
      <c r="N36" s="73"/>
      <c r="O36" s="73">
        <f>O$33*(O$38/O$33)^(3/5)</f>
        <v>740553.0414229274</v>
      </c>
      <c r="P36" s="73">
        <f>P$33*(P$38/P$33)^(3/5)</f>
        <v>1211844.9417081068</v>
      </c>
      <c r="Q36" s="73">
        <f>Q$33*(Q$38/Q$33)^(3/5)</f>
        <v>115758.34593994101</v>
      </c>
      <c r="R36" s="74"/>
      <c r="S36" s="74">
        <f t="shared" si="0"/>
        <v>74.055304142292741</v>
      </c>
      <c r="T36" s="74">
        <f t="shared" si="1"/>
        <v>121.18449417081068</v>
      </c>
      <c r="U36" s="74">
        <f t="shared" si="2"/>
        <v>11.575834593994101</v>
      </c>
    </row>
    <row r="37" spans="1:21" ht="13.5" customHeight="1">
      <c r="A37" s="72"/>
      <c r="B37" s="27" t="s">
        <v>285</v>
      </c>
      <c r="C37" s="21">
        <v>153111</v>
      </c>
      <c r="D37" s="41">
        <v>79673</v>
      </c>
      <c r="E37" s="21">
        <v>73438</v>
      </c>
      <c r="N37" s="73"/>
      <c r="O37" s="73">
        <f>O$33*(O$38/O$33)^(4/5)</f>
        <v>730569.72875104379</v>
      </c>
      <c r="P37" s="73">
        <f>P$33*(P$38/P$33)^(4/5)</f>
        <v>1210416.6291305174</v>
      </c>
      <c r="Q37" s="73">
        <f>Q$33*(Q$38/Q$33)^(4/5)</f>
        <v>118558.31018576167</v>
      </c>
      <c r="R37" s="74"/>
      <c r="S37" s="74">
        <f t="shared" si="0"/>
        <v>73.056972875104378</v>
      </c>
      <c r="T37" s="74">
        <f t="shared" si="1"/>
        <v>121.04166291305174</v>
      </c>
      <c r="U37" s="74">
        <f t="shared" si="2"/>
        <v>11.855831018576167</v>
      </c>
    </row>
    <row r="38" spans="1:21" ht="13.5" customHeight="1">
      <c r="A38" s="72"/>
      <c r="B38" s="27" t="s">
        <v>287</v>
      </c>
      <c r="C38" s="21">
        <v>130014</v>
      </c>
      <c r="D38" s="41">
        <v>64750</v>
      </c>
      <c r="E38" s="21">
        <v>65264</v>
      </c>
      <c r="N38" s="73" t="s">
        <v>314</v>
      </c>
      <c r="O38" s="73">
        <v>720721</v>
      </c>
      <c r="P38" s="73">
        <v>1208990</v>
      </c>
      <c r="Q38" s="73">
        <v>121426</v>
      </c>
      <c r="R38" s="74" t="s">
        <v>314</v>
      </c>
      <c r="S38" s="74">
        <f t="shared" si="0"/>
        <v>72.072100000000006</v>
      </c>
      <c r="T38" s="74">
        <f t="shared" si="1"/>
        <v>120.899</v>
      </c>
      <c r="U38" s="74">
        <f t="shared" si="2"/>
        <v>12.1426</v>
      </c>
    </row>
    <row r="39" spans="1:21" ht="13.5" customHeight="1">
      <c r="A39" s="68"/>
      <c r="B39" s="69" t="s">
        <v>290</v>
      </c>
      <c r="C39" s="70">
        <v>124008</v>
      </c>
      <c r="D39" s="71">
        <v>58691</v>
      </c>
      <c r="E39" s="70">
        <v>65317</v>
      </c>
      <c r="N39" s="73"/>
      <c r="O39" s="73">
        <f>O$38*(O$43/O$38)^(1/5)</f>
        <v>696837.23988871824</v>
      </c>
      <c r="P39" s="73">
        <f>P$38*(P$43/P$38)^(1/5)</f>
        <v>1215062.2952205639</v>
      </c>
      <c r="Q39" s="73">
        <f>Q$38*(Q$43/Q$38)^(1/5)</f>
        <v>124052.12432295052</v>
      </c>
      <c r="R39" s="74"/>
      <c r="S39" s="74">
        <f t="shared" si="0"/>
        <v>69.683723988871819</v>
      </c>
      <c r="T39" s="74">
        <f t="shared" si="1"/>
        <v>121.50622952205639</v>
      </c>
      <c r="U39" s="74">
        <f t="shared" si="2"/>
        <v>12.405212432295052</v>
      </c>
    </row>
    <row r="40" spans="1:21" ht="13.5" customHeight="1">
      <c r="A40" s="72" t="s">
        <v>131</v>
      </c>
      <c r="B40" s="27" t="s">
        <v>292</v>
      </c>
      <c r="C40" s="21">
        <v>131301</v>
      </c>
      <c r="D40" s="41">
        <v>60006</v>
      </c>
      <c r="E40" s="21">
        <v>71295</v>
      </c>
      <c r="N40" s="73"/>
      <c r="O40" s="73">
        <f>O$38*(O$43/O$38)^(2/5)</f>
        <v>673744.95664165076</v>
      </c>
      <c r="P40" s="73">
        <f>P$38*(P$43/P$38)^(2/5)</f>
        <v>1221165.0892618345</v>
      </c>
      <c r="Q40" s="73">
        <f>Q$38*(Q$43/Q$38)^(2/5)</f>
        <v>126735.04479301612</v>
      </c>
      <c r="R40" s="74"/>
      <c r="S40" s="74">
        <f t="shared" si="0"/>
        <v>67.374495664165082</v>
      </c>
      <c r="T40" s="74">
        <f t="shared" si="1"/>
        <v>122.11650892618346</v>
      </c>
      <c r="U40" s="74">
        <f t="shared" si="2"/>
        <v>12.673504479301611</v>
      </c>
    </row>
    <row r="41" spans="1:21" ht="13.5" customHeight="1">
      <c r="A41" s="72"/>
      <c r="B41" s="27" t="s">
        <v>294</v>
      </c>
      <c r="C41" s="21">
        <v>119665</v>
      </c>
      <c r="D41" s="41">
        <v>52936</v>
      </c>
      <c r="E41" s="21">
        <v>66729</v>
      </c>
      <c r="N41" s="73"/>
      <c r="O41" s="73">
        <f>O$38*(O$43/O$38)^(3/5)</f>
        <v>651417.92174102331</v>
      </c>
      <c r="P41" s="73">
        <f>P$38*(P$43/P$38)^(3/5)</f>
        <v>1227298.5353077441</v>
      </c>
      <c r="Q41" s="73">
        <f>Q$38*(Q$43/Q$38)^(3/5)</f>
        <v>129475.98976115444</v>
      </c>
      <c r="R41" s="74"/>
      <c r="S41" s="74">
        <f t="shared" si="0"/>
        <v>65.141792174102335</v>
      </c>
      <c r="T41" s="74">
        <f t="shared" si="1"/>
        <v>122.72985353077441</v>
      </c>
      <c r="U41" s="74">
        <f t="shared" si="2"/>
        <v>12.947598976115444</v>
      </c>
    </row>
    <row r="42" spans="1:21" ht="13.5" customHeight="1">
      <c r="A42" s="72"/>
      <c r="B42" s="27" t="s">
        <v>297</v>
      </c>
      <c r="C42" s="21">
        <v>84483</v>
      </c>
      <c r="D42" s="41">
        <v>32809</v>
      </c>
      <c r="E42" s="21">
        <v>51674</v>
      </c>
      <c r="N42" s="73"/>
      <c r="O42" s="73">
        <f>O$38*(O$43/O$38)^(4/5)</f>
        <v>629830.77584815735</v>
      </c>
      <c r="P42" s="73">
        <f>P$38*(P$43/P$38)^(4/5)</f>
        <v>1233462.7873116103</v>
      </c>
      <c r="Q42" s="73">
        <f>Q$38*(Q$43/Q$38)^(4/5)</f>
        <v>132276.21414431671</v>
      </c>
      <c r="R42" s="74"/>
      <c r="S42" s="74">
        <f t="shared" si="0"/>
        <v>62.983077584815739</v>
      </c>
      <c r="T42" s="74">
        <f t="shared" si="1"/>
        <v>123.34627873116104</v>
      </c>
      <c r="U42" s="74">
        <f t="shared" si="2"/>
        <v>13.22762141443167</v>
      </c>
    </row>
    <row r="43" spans="1:21" ht="13.5" customHeight="1">
      <c r="A43" s="72"/>
      <c r="B43" s="27" t="s">
        <v>299</v>
      </c>
      <c r="C43" s="21">
        <v>50726</v>
      </c>
      <c r="D43" s="41">
        <v>17999</v>
      </c>
      <c r="E43" s="21">
        <v>32727</v>
      </c>
      <c r="N43" s="73" t="s">
        <v>315</v>
      </c>
      <c r="O43" s="73">
        <v>608959</v>
      </c>
      <c r="P43" s="73">
        <v>1239658</v>
      </c>
      <c r="Q43" s="73">
        <v>135137</v>
      </c>
      <c r="R43" s="74" t="s">
        <v>315</v>
      </c>
      <c r="S43" s="74">
        <f t="shared" si="0"/>
        <v>60.895899999999997</v>
      </c>
      <c r="T43" s="74">
        <f t="shared" si="1"/>
        <v>123.9658</v>
      </c>
      <c r="U43" s="74">
        <f t="shared" si="2"/>
        <v>13.5137</v>
      </c>
    </row>
    <row r="44" spans="1:21" ht="13.5" customHeight="1">
      <c r="A44" s="76"/>
      <c r="B44" s="36" t="s">
        <v>316</v>
      </c>
      <c r="C44" s="50">
        <v>40896</v>
      </c>
      <c r="D44" s="51">
        <v>12108</v>
      </c>
      <c r="E44" s="50">
        <v>28788</v>
      </c>
      <c r="N44" s="73"/>
      <c r="O44" s="73">
        <f>O$43*(O$48/O$43)^(1/5)</f>
        <v>587317.02350802813</v>
      </c>
      <c r="P44" s="73">
        <f>P$43*(P$48/P$43)^(1/5)</f>
        <v>1248241.8971900125</v>
      </c>
      <c r="Q44" s="73">
        <f>Q$43*(Q$48/Q$43)^(1/5)</f>
        <v>138846.12462709023</v>
      </c>
      <c r="R44" s="74"/>
      <c r="S44" s="74">
        <f t="shared" si="0"/>
        <v>58.731702350802813</v>
      </c>
      <c r="T44" s="74">
        <f t="shared" si="1"/>
        <v>124.82418971900125</v>
      </c>
      <c r="U44" s="74">
        <f t="shared" si="2"/>
        <v>13.884612462709024</v>
      </c>
    </row>
    <row r="45" spans="1:21" ht="13.5" customHeight="1">
      <c r="A45" s="2" t="s">
        <v>317</v>
      </c>
      <c r="N45" s="73"/>
      <c r="O45" s="73">
        <f>O$43*(O$48/O$43)^(2/5)</f>
        <v>566444.18770775979</v>
      </c>
      <c r="P45" s="73">
        <f>P$43*(P$48/P$43)^(2/5)</f>
        <v>1256885.2327823658</v>
      </c>
      <c r="Q45" s="73">
        <f>Q$43*(Q$48/Q$43)^(2/5)</f>
        <v>142657.0541299679</v>
      </c>
      <c r="R45" s="74"/>
      <c r="S45" s="74">
        <f t="shared" si="0"/>
        <v>56.644418770775978</v>
      </c>
      <c r="T45" s="74">
        <f t="shared" si="1"/>
        <v>125.68852327823657</v>
      </c>
      <c r="U45" s="74">
        <f t="shared" si="2"/>
        <v>14.265705412996791</v>
      </c>
    </row>
    <row r="46" spans="1:21" ht="15" customHeight="1">
      <c r="N46" s="73"/>
      <c r="O46" s="73">
        <f>O$43*(O$48/O$43)^(3/5)</f>
        <v>546313.15787753242</v>
      </c>
      <c r="P46" s="73">
        <f>P$43*(P$48/P$43)^(3/5)</f>
        <v>1265588.4183527802</v>
      </c>
      <c r="Q46" s="73">
        <f>Q$43*(Q$48/Q$43)^(3/5)</f>
        <v>146572.58276166467</v>
      </c>
      <c r="R46" s="74"/>
      <c r="S46" s="74">
        <f t="shared" si="0"/>
        <v>54.631315787753245</v>
      </c>
      <c r="T46" s="74">
        <f t="shared" si="1"/>
        <v>126.55884183527802</v>
      </c>
      <c r="U46" s="74">
        <f t="shared" si="2"/>
        <v>14.657258276166466</v>
      </c>
    </row>
    <row r="47" spans="1:21" ht="13.2">
      <c r="A47" s="4" t="s">
        <v>318</v>
      </c>
      <c r="B47" s="4"/>
      <c r="N47" s="73"/>
      <c r="O47" s="73">
        <f>O$43*(O$48/O$43)^(4/5)</f>
        <v>526897.57075255283</v>
      </c>
      <c r="P47" s="73">
        <f>P$43*(P$48/P$43)^(4/5)</f>
        <v>1274351.8683268947</v>
      </c>
      <c r="Q47" s="73">
        <f>Q$43*(Q$48/Q$43)^(4/5)</f>
        <v>150595.58146947608</v>
      </c>
      <c r="R47" s="74"/>
      <c r="S47" s="74">
        <f t="shared" si="0"/>
        <v>52.68975707525528</v>
      </c>
      <c r="T47" s="74">
        <f t="shared" si="1"/>
        <v>127.43518683268947</v>
      </c>
      <c r="U47" s="74">
        <f t="shared" si="2"/>
        <v>15.059558146947607</v>
      </c>
    </row>
    <row r="48" spans="1:21">
      <c r="N48" s="73" t="s">
        <v>319</v>
      </c>
      <c r="O48" s="73">
        <v>508172</v>
      </c>
      <c r="P48" s="73">
        <v>1283176</v>
      </c>
      <c r="Q48" s="73">
        <v>154729</v>
      </c>
      <c r="R48" s="74" t="s">
        <v>319</v>
      </c>
      <c r="S48" s="74">
        <f t="shared" si="0"/>
        <v>50.8172</v>
      </c>
      <c r="T48" s="74">
        <f t="shared" si="1"/>
        <v>128.3176</v>
      </c>
      <c r="U48" s="74">
        <f t="shared" si="2"/>
        <v>15.472899999999999</v>
      </c>
    </row>
    <row r="49" spans="14:21">
      <c r="N49" s="73"/>
      <c r="O49" s="73">
        <f>O$48*(O$53/O$48)^(1/5)</f>
        <v>501125.47069565649</v>
      </c>
      <c r="P49" s="73">
        <f>P$48*(P$53/P$48)^(1/5)</f>
        <v>1289706.1954132868</v>
      </c>
      <c r="Q49" s="73">
        <f>Q$48*(Q$53/Q$48)^(1/5)</f>
        <v>159545.10859933749</v>
      </c>
      <c r="R49" s="74"/>
      <c r="S49" s="74">
        <f t="shared" si="0"/>
        <v>50.11254706956565</v>
      </c>
      <c r="T49" s="74">
        <f t="shared" si="1"/>
        <v>128.97061954132869</v>
      </c>
      <c r="U49" s="74">
        <f t="shared" si="2"/>
        <v>15.954510859933748</v>
      </c>
    </row>
    <row r="50" spans="14:21">
      <c r="N50" s="73"/>
      <c r="O50" s="73">
        <f>O$48*(O$53/O$48)^(2/5)</f>
        <v>494176.65156668064</v>
      </c>
      <c r="P50" s="73">
        <f>P$48*(P$53/P$48)^(2/5)</f>
        <v>1296269.6235648231</v>
      </c>
      <c r="Q50" s="73">
        <f>Q$48*(Q$53/Q$48)^(2/5)</f>
        <v>164511.12382277657</v>
      </c>
      <c r="R50" s="74"/>
      <c r="S50" s="74">
        <f t="shared" si="0"/>
        <v>49.417665156668065</v>
      </c>
      <c r="T50" s="74">
        <f t="shared" si="1"/>
        <v>129.6269623564823</v>
      </c>
      <c r="U50" s="74">
        <f t="shared" si="2"/>
        <v>16.451112382277657</v>
      </c>
    </row>
    <row r="51" spans="14:21">
      <c r="N51" s="73"/>
      <c r="O51" s="73">
        <f>O$48*(O$53/O$48)^(3/5)</f>
        <v>487324.1877221812</v>
      </c>
      <c r="P51" s="73">
        <f>P$48*(P$53/P$48)^(3/5)</f>
        <v>1302866.4535789334</v>
      </c>
      <c r="Q51" s="73">
        <f>Q$48*(Q$53/Q$48)^(3/5)</f>
        <v>169631.71167721591</v>
      </c>
      <c r="R51" s="74"/>
      <c r="S51" s="74">
        <f t="shared" si="0"/>
        <v>48.732418772218118</v>
      </c>
      <c r="T51" s="74">
        <f t="shared" si="1"/>
        <v>130.28664535789335</v>
      </c>
      <c r="U51" s="74">
        <f t="shared" si="2"/>
        <v>16.96317116772159</v>
      </c>
    </row>
    <row r="52" spans="14:21">
      <c r="N52" s="73"/>
      <c r="O52" s="73">
        <f>O$48*(O$53/O$48)^(4/5)</f>
        <v>480566.74305876059</v>
      </c>
      <c r="P52" s="73">
        <f>P$48*(P$53/P$48)^(4/5)</f>
        <v>1309496.8554406317</v>
      </c>
      <c r="Q52" s="73">
        <f>Q$48*(Q$53/Q$48)^(4/5)</f>
        <v>174911.68340409955</v>
      </c>
      <c r="R52" s="74"/>
      <c r="S52" s="74">
        <f t="shared" si="0"/>
        <v>48.056674305876058</v>
      </c>
      <c r="T52" s="74">
        <f t="shared" si="1"/>
        <v>130.94968554406319</v>
      </c>
      <c r="U52" s="74">
        <f t="shared" si="2"/>
        <v>17.491168340409956</v>
      </c>
    </row>
    <row r="53" spans="14:21">
      <c r="N53" s="73" t="s">
        <v>320</v>
      </c>
      <c r="O53" s="73">
        <v>473903</v>
      </c>
      <c r="P53" s="73">
        <v>1316161</v>
      </c>
      <c r="Q53" s="73">
        <v>180356</v>
      </c>
      <c r="R53" s="74" t="s">
        <v>320</v>
      </c>
      <c r="S53" s="74">
        <f t="shared" si="0"/>
        <v>47.390300000000003</v>
      </c>
      <c r="T53" s="74">
        <f t="shared" si="1"/>
        <v>131.61609999999999</v>
      </c>
      <c r="U53" s="74">
        <f t="shared" si="2"/>
        <v>18.035599999999999</v>
      </c>
    </row>
    <row r="54" spans="14:21">
      <c r="N54" s="73"/>
      <c r="O54" s="73">
        <f>O$53*(O$58/O$53)^(1/5)</f>
        <v>472481.90260311117</v>
      </c>
      <c r="P54" s="73">
        <f>P$53*(P$58/P$53)^(1/5)</f>
        <v>1323956.1165459775</v>
      </c>
      <c r="Q54" s="73">
        <f>Q$53*(Q$58/Q$53)^(1/5)</f>
        <v>186405.87983332895</v>
      </c>
      <c r="R54" s="74"/>
      <c r="S54" s="74">
        <f t="shared" si="0"/>
        <v>47.248190260311119</v>
      </c>
      <c r="T54" s="74">
        <f t="shared" si="1"/>
        <v>132.39561165459776</v>
      </c>
      <c r="U54" s="74">
        <f t="shared" si="2"/>
        <v>18.640587983332896</v>
      </c>
    </row>
    <row r="55" spans="14:21">
      <c r="N55" s="73"/>
      <c r="O55" s="73">
        <f>O$53*(O$58/O$53)^(2/5)</f>
        <v>471065.066664393</v>
      </c>
      <c r="P55" s="73">
        <f>P$53*(P$58/P$53)^(2/5)</f>
        <v>1331797.4005759982</v>
      </c>
      <c r="Q55" s="73">
        <f>Q$53*(Q$58/Q$53)^(2/5)</f>
        <v>192658.69744526088</v>
      </c>
      <c r="R55" s="74"/>
      <c r="S55" s="74">
        <f t="shared" si="0"/>
        <v>47.106506666439302</v>
      </c>
      <c r="T55" s="74">
        <f t="shared" si="1"/>
        <v>133.17974005759982</v>
      </c>
      <c r="U55" s="74">
        <f t="shared" si="2"/>
        <v>19.265869744526089</v>
      </c>
    </row>
    <row r="56" spans="14:21">
      <c r="N56" s="73"/>
      <c r="O56" s="73">
        <f>O$53*(O$58/O$53)^(3/5)</f>
        <v>469652.47940497071</v>
      </c>
      <c r="P56" s="73">
        <f>P$53*(P$58/P$53)^(3/5)</f>
        <v>1339685.1255223535</v>
      </c>
      <c r="Q56" s="73">
        <f>Q$53*(Q$58/Q$53)^(3/5)</f>
        <v>199121.2602010855</v>
      </c>
      <c r="R56" s="74"/>
      <c r="S56" s="74">
        <f t="shared" si="0"/>
        <v>46.965247940497072</v>
      </c>
      <c r="T56" s="74">
        <f t="shared" si="1"/>
        <v>133.96851255223535</v>
      </c>
      <c r="U56" s="74">
        <f t="shared" si="2"/>
        <v>19.912126020108552</v>
      </c>
    </row>
    <row r="57" spans="14:21">
      <c r="N57" s="73"/>
      <c r="O57" s="73">
        <f>O$53*(O$58/O$53)^(4/5)</f>
        <v>468244.12808428955</v>
      </c>
      <c r="P57" s="73">
        <f>P$53*(P$58/P$53)^(4/5)</f>
        <v>1347619.5664367701</v>
      </c>
      <c r="Q57" s="73">
        <f>Q$53*(Q$58/Q$53)^(4/5)</f>
        <v>205800.60381303958</v>
      </c>
      <c r="R57" s="74"/>
      <c r="S57" s="74">
        <f t="shared" si="0"/>
        <v>46.824412808428953</v>
      </c>
      <c r="T57" s="74">
        <f t="shared" si="1"/>
        <v>134.76195664367702</v>
      </c>
      <c r="U57" s="74">
        <f t="shared" si="2"/>
        <v>20.580060381303959</v>
      </c>
    </row>
    <row r="58" spans="14:21">
      <c r="N58" s="73" t="s">
        <v>321</v>
      </c>
      <c r="O58" s="73">
        <v>466840</v>
      </c>
      <c r="P58" s="73">
        <v>1355601</v>
      </c>
      <c r="Q58" s="73">
        <v>212704</v>
      </c>
      <c r="R58" s="74" t="s">
        <v>321</v>
      </c>
      <c r="S58" s="74">
        <f t="shared" si="0"/>
        <v>46.683999999999997</v>
      </c>
      <c r="T58" s="74">
        <f t="shared" si="1"/>
        <v>135.56010000000001</v>
      </c>
      <c r="U58" s="74">
        <f t="shared" si="2"/>
        <v>21.270399999999999</v>
      </c>
    </row>
    <row r="59" spans="14:21">
      <c r="N59" s="73"/>
      <c r="O59" s="73">
        <f>O$58*(O$63/O$58)^(1/5)</f>
        <v>465619.03004981409</v>
      </c>
      <c r="P59" s="73">
        <f>P$58*(P$63/P$58)^(1/5)</f>
        <v>1358777.0823931179</v>
      </c>
      <c r="Q59" s="73">
        <f>Q$58*(Q$63/Q$58)^(1/5)</f>
        <v>219327.10048614655</v>
      </c>
      <c r="R59" s="74"/>
      <c r="S59" s="74">
        <f t="shared" si="0"/>
        <v>46.56190300498141</v>
      </c>
      <c r="T59" s="74">
        <f t="shared" si="1"/>
        <v>135.8777082393118</v>
      </c>
      <c r="U59" s="74">
        <f t="shared" si="2"/>
        <v>21.932710048614656</v>
      </c>
    </row>
    <row r="60" spans="14:21">
      <c r="N60" s="73"/>
      <c r="O60" s="73">
        <f>O$58*(O$63/O$58)^(2/5)</f>
        <v>464401.25341558061</v>
      </c>
      <c r="P60" s="73">
        <f>P$58*(P$63/P$58)^(2/5)</f>
        <v>1361960.6061346622</v>
      </c>
      <c r="Q60" s="73">
        <f>Q$58*(Q$63/Q$58)^(2/5)</f>
        <v>226156.42868803698</v>
      </c>
      <c r="R60" s="74"/>
      <c r="S60" s="74">
        <f t="shared" ref="S60:S77" si="3">O60/10000</f>
        <v>46.440125341558058</v>
      </c>
      <c r="T60" s="74">
        <f t="shared" ref="T60:T77" si="4">P60/10000</f>
        <v>136.19606061346622</v>
      </c>
      <c r="U60" s="74">
        <f t="shared" ref="U60:U77" si="5">Q60/10000</f>
        <v>22.615642868803697</v>
      </c>
    </row>
    <row r="61" spans="14:21">
      <c r="N61" s="73"/>
      <c r="O61" s="73">
        <f>O$58*(O$63/O$58)^(3/5)</f>
        <v>463186.66174552427</v>
      </c>
      <c r="P61" s="73">
        <f>P$58*(P$63/P$58)^(3/5)</f>
        <v>1365151.5886592139</v>
      </c>
      <c r="Q61" s="73">
        <f>Q$58*(Q$63/Q$58)^(3/5)</f>
        <v>233198.40604995264</v>
      </c>
      <c r="R61" s="74"/>
      <c r="S61" s="74">
        <f t="shared" si="3"/>
        <v>46.318666174552426</v>
      </c>
      <c r="T61" s="74">
        <f t="shared" si="4"/>
        <v>136.51515886592139</v>
      </c>
      <c r="U61" s="74">
        <f t="shared" si="5"/>
        <v>23.319840604995264</v>
      </c>
    </row>
    <row r="62" spans="14:21">
      <c r="N62" s="73"/>
      <c r="O62" s="73">
        <f>O$58*(O$63/O$58)^(4/5)</f>
        <v>461975.24670971278</v>
      </c>
      <c r="P62" s="73">
        <f>P$58*(P$63/P$58)^(4/5)</f>
        <v>1368350.047442202</v>
      </c>
      <c r="Q62" s="73">
        <f>Q$58*(Q$63/Q$58)^(4/5)</f>
        <v>240459.65396479217</v>
      </c>
      <c r="R62" s="74"/>
      <c r="S62" s="74">
        <f t="shared" si="3"/>
        <v>46.197524670971276</v>
      </c>
      <c r="T62" s="74">
        <f t="shared" si="4"/>
        <v>136.83500474422019</v>
      </c>
      <c r="U62" s="74">
        <f t="shared" si="5"/>
        <v>24.045965396479218</v>
      </c>
    </row>
    <row r="63" spans="14:21">
      <c r="N63" s="73" t="s">
        <v>322</v>
      </c>
      <c r="O63" s="73">
        <v>460767</v>
      </c>
      <c r="P63" s="73">
        <v>1371556</v>
      </c>
      <c r="Q63" s="73">
        <v>247947</v>
      </c>
      <c r="R63" s="74" t="s">
        <v>322</v>
      </c>
      <c r="S63" s="74">
        <f t="shared" si="3"/>
        <v>46.076700000000002</v>
      </c>
      <c r="T63" s="74">
        <f t="shared" si="4"/>
        <v>137.15559999999999</v>
      </c>
      <c r="U63" s="74">
        <f t="shared" si="5"/>
        <v>24.794699999999999</v>
      </c>
    </row>
    <row r="64" spans="14:21">
      <c r="N64" s="73"/>
      <c r="O64" s="73">
        <f>O$63*(O$68/O$63)^(1/5)</f>
        <v>452752.39472991304</v>
      </c>
      <c r="P64" s="73">
        <f>P$63*(P$68/P$63)^(1/5)</f>
        <v>1372813.8905929199</v>
      </c>
      <c r="Q64" s="73">
        <f>Q$63*(Q$68/Q$63)^(1/5)</f>
        <v>257848.90391996223</v>
      </c>
      <c r="R64" s="74"/>
      <c r="S64" s="74">
        <f t="shared" si="3"/>
        <v>45.275239472991302</v>
      </c>
      <c r="T64" s="74">
        <f t="shared" si="4"/>
        <v>137.281389059292</v>
      </c>
      <c r="U64" s="74">
        <f t="shared" si="5"/>
        <v>25.784890391996225</v>
      </c>
    </row>
    <row r="65" spans="14:21">
      <c r="N65" s="73"/>
      <c r="O65" s="73">
        <f>O$63*(O$68/O$63)^(2/5)</f>
        <v>444877.19592260505</v>
      </c>
      <c r="P65" s="73">
        <f>P$63*(P$68/P$63)^(2/5)</f>
        <v>1374072.934830856</v>
      </c>
      <c r="Q65" s="73">
        <f>Q$63*(Q$68/Q$63)^(2/5)</f>
        <v>268146.2459829154</v>
      </c>
      <c r="R65" s="74"/>
      <c r="S65" s="74">
        <f t="shared" si="3"/>
        <v>44.487719592260504</v>
      </c>
      <c r="T65" s="74">
        <f t="shared" si="4"/>
        <v>137.4072934830856</v>
      </c>
      <c r="U65" s="74">
        <f t="shared" si="5"/>
        <v>26.814624598291541</v>
      </c>
    </row>
    <row r="66" spans="14:21">
      <c r="N66" s="73"/>
      <c r="O66" s="73">
        <f>O$63*(O$68/O$63)^(3/5)</f>
        <v>437138.97873477952</v>
      </c>
      <c r="P66" s="73">
        <f>P$63*(P$68/P$63)^(3/5)</f>
        <v>1375333.133771847</v>
      </c>
      <c r="Q66" s="73">
        <f>Q$63*(Q$68/Q$63)^(3/5)</f>
        <v>278854.81823513622</v>
      </c>
      <c r="R66" s="74"/>
      <c r="S66" s="74">
        <f t="shared" si="3"/>
        <v>43.713897873477954</v>
      </c>
      <c r="T66" s="74">
        <f t="shared" si="4"/>
        <v>137.5333133771847</v>
      </c>
      <c r="U66" s="74">
        <f t="shared" si="5"/>
        <v>27.885481823513622</v>
      </c>
    </row>
    <row r="67" spans="14:21">
      <c r="N67" s="73"/>
      <c r="O67" s="73">
        <f>O$63*(O$68/O$63)^(4/5)</f>
        <v>429535.36050099065</v>
      </c>
      <c r="P67" s="73">
        <f>P$63*(P$68/P$63)^(4/5)</f>
        <v>1376594.4884749013</v>
      </c>
      <c r="Q67" s="73">
        <f>Q$63*(Q$68/Q$63)^(4/5)</f>
        <v>289991.04338721652</v>
      </c>
      <c r="R67" s="74"/>
      <c r="S67" s="74">
        <f t="shared" si="3"/>
        <v>42.953536050099068</v>
      </c>
      <c r="T67" s="74">
        <f t="shared" si="4"/>
        <v>137.65944884749013</v>
      </c>
      <c r="U67" s="74">
        <f t="shared" si="5"/>
        <v>28.999104338721651</v>
      </c>
    </row>
    <row r="68" spans="14:21">
      <c r="N68" s="73" t="s">
        <v>323</v>
      </c>
      <c r="O68" s="73">
        <v>422064</v>
      </c>
      <c r="P68" s="73">
        <v>1377857</v>
      </c>
      <c r="Q68" s="73">
        <v>301572</v>
      </c>
      <c r="R68" s="74" t="s">
        <v>324</v>
      </c>
      <c r="S68" s="74">
        <f t="shared" si="3"/>
        <v>42.206400000000002</v>
      </c>
      <c r="T68" s="74">
        <f t="shared" si="4"/>
        <v>137.78569999999999</v>
      </c>
      <c r="U68" s="74">
        <f t="shared" si="5"/>
        <v>30.1572</v>
      </c>
    </row>
    <row r="69" spans="14:21" ht="6.75" customHeight="1">
      <c r="N69" s="73"/>
      <c r="O69" s="73">
        <f>O$68*(O$73/O$68)^(1/5)</f>
        <v>413622.41053946299</v>
      </c>
      <c r="P69" s="73">
        <f>P$68*(P$73/P$68)^(1/5)</f>
        <v>1378326.8794123512</v>
      </c>
      <c r="Q69" s="73">
        <f>Q$68*(Q$73/Q$68)^(1/5)</f>
        <v>314428.1416941543</v>
      </c>
      <c r="R69" s="74"/>
      <c r="S69" s="74">
        <f t="shared" si="3"/>
        <v>41.362241053946299</v>
      </c>
      <c r="T69" s="74">
        <f t="shared" si="4"/>
        <v>137.83268794123512</v>
      </c>
      <c r="U69" s="74">
        <f t="shared" si="5"/>
        <v>31.442814169415431</v>
      </c>
    </row>
    <row r="70" spans="14:21" ht="5.25" customHeight="1">
      <c r="N70" s="73"/>
      <c r="O70" s="73">
        <f>O$68*(O$73/O$68)^(2/5)</f>
        <v>405349.65905757429</v>
      </c>
      <c r="P70" s="73">
        <f>P$68*(P$73/P$68)^(2/5)</f>
        <v>1378796.9190638722</v>
      </c>
      <c r="Q70" s="73">
        <f>Q$68*(Q$73/Q$68)^(2/5)</f>
        <v>327832.34613703919</v>
      </c>
      <c r="R70" s="74"/>
      <c r="S70" s="74">
        <f t="shared" si="3"/>
        <v>40.534965905757431</v>
      </c>
      <c r="T70" s="74">
        <f t="shared" si="4"/>
        <v>137.87969190638722</v>
      </c>
      <c r="U70" s="74">
        <f t="shared" si="5"/>
        <v>32.783234613703918</v>
      </c>
    </row>
    <row r="71" spans="14:21">
      <c r="N71" s="73"/>
      <c r="O71" s="73">
        <f>O$68*(O$73/O$68)^(3/5)</f>
        <v>397242.36867096776</v>
      </c>
      <c r="P71" s="73">
        <f>P$68*(P$73/P$68)^(3/5)</f>
        <v>1379267.1190092086</v>
      </c>
      <c r="Q71" s="73">
        <f>Q$68*(Q$73/Q$68)^(3/5)</f>
        <v>341807.9774750442</v>
      </c>
      <c r="R71" s="74"/>
      <c r="S71" s="74">
        <f t="shared" si="3"/>
        <v>39.724236867096778</v>
      </c>
      <c r="T71" s="74">
        <f t="shared" si="4"/>
        <v>137.92671190092085</v>
      </c>
      <c r="U71" s="74">
        <f t="shared" si="5"/>
        <v>34.180797747504421</v>
      </c>
    </row>
    <row r="72" spans="14:21">
      <c r="N72" s="73"/>
      <c r="O72" s="73">
        <f>O$68*(O$73/O$68)^(4/5)</f>
        <v>389297.23003642034</v>
      </c>
      <c r="P72" s="73">
        <f>P$68*(P$73/P$68)^(4/5)</f>
        <v>1379737.4793030238</v>
      </c>
      <c r="Q72" s="73">
        <f>Q$68*(Q$73/Q$68)^(4/5)</f>
        <v>356379.39587798441</v>
      </c>
      <c r="R72" s="74"/>
      <c r="S72" s="74">
        <f t="shared" si="3"/>
        <v>38.929723003642032</v>
      </c>
      <c r="T72" s="74">
        <f t="shared" si="4"/>
        <v>137.97374793030238</v>
      </c>
      <c r="U72" s="74">
        <f t="shared" si="5"/>
        <v>35.637939587798442</v>
      </c>
    </row>
    <row r="73" spans="14:21">
      <c r="N73" s="73" t="s">
        <v>325</v>
      </c>
      <c r="O73" s="73">
        <v>381511</v>
      </c>
      <c r="P73" s="73">
        <v>1380208</v>
      </c>
      <c r="Q73" s="73">
        <v>371572</v>
      </c>
      <c r="R73" s="74" t="s">
        <v>326</v>
      </c>
      <c r="S73" s="74">
        <f t="shared" si="3"/>
        <v>38.1511</v>
      </c>
      <c r="T73" s="74">
        <f t="shared" si="4"/>
        <v>138.02080000000001</v>
      </c>
      <c r="U73" s="74">
        <f t="shared" si="5"/>
        <v>37.157200000000003</v>
      </c>
    </row>
    <row r="74" spans="14:21">
      <c r="N74" s="73" t="s">
        <v>327</v>
      </c>
      <c r="O74" s="73">
        <v>374548</v>
      </c>
      <c r="P74" s="73">
        <v>1377358</v>
      </c>
      <c r="Q74" s="73">
        <v>385314</v>
      </c>
      <c r="R74" s="74"/>
      <c r="S74" s="74">
        <f t="shared" si="3"/>
        <v>37.454799999999999</v>
      </c>
      <c r="T74" s="74">
        <f t="shared" si="4"/>
        <v>137.73580000000001</v>
      </c>
      <c r="U74" s="74">
        <f t="shared" si="5"/>
        <v>38.531399999999998</v>
      </c>
    </row>
    <row r="75" spans="14:21">
      <c r="N75" s="73" t="s">
        <v>328</v>
      </c>
      <c r="O75" s="73">
        <v>366730</v>
      </c>
      <c r="P75" s="73">
        <v>1373511</v>
      </c>
      <c r="Q75" s="73">
        <v>398505</v>
      </c>
      <c r="R75" s="74"/>
      <c r="S75" s="74">
        <f t="shared" si="3"/>
        <v>36.673000000000002</v>
      </c>
      <c r="T75" s="74">
        <f t="shared" si="4"/>
        <v>137.3511</v>
      </c>
      <c r="U75" s="74">
        <f t="shared" si="5"/>
        <v>39.850499999999997</v>
      </c>
    </row>
    <row r="76" spans="14:21">
      <c r="N76" s="73" t="s">
        <v>329</v>
      </c>
      <c r="O76" s="73">
        <v>358629</v>
      </c>
      <c r="P76" s="73">
        <v>1368989</v>
      </c>
      <c r="Q76" s="73">
        <v>410776</v>
      </c>
      <c r="R76" s="74" t="s">
        <v>330</v>
      </c>
      <c r="S76" s="74">
        <f t="shared" si="3"/>
        <v>35.862900000000003</v>
      </c>
      <c r="T76" s="74">
        <f t="shared" si="4"/>
        <v>136.8989</v>
      </c>
      <c r="U76" s="74">
        <f t="shared" si="5"/>
        <v>41.077599999999997</v>
      </c>
    </row>
    <row r="77" spans="14:21">
      <c r="N77" s="73" t="s">
        <v>331</v>
      </c>
      <c r="O77" s="73">
        <v>354172</v>
      </c>
      <c r="P77" s="73">
        <v>1362285</v>
      </c>
      <c r="Q77" s="73">
        <v>416751</v>
      </c>
      <c r="R77" s="74" t="s">
        <v>332</v>
      </c>
      <c r="S77" s="74">
        <f t="shared" si="3"/>
        <v>35.417200000000001</v>
      </c>
      <c r="T77" s="74">
        <f t="shared" si="4"/>
        <v>136.2285</v>
      </c>
      <c r="U77" s="74">
        <f t="shared" si="5"/>
        <v>41.6751</v>
      </c>
    </row>
    <row r="78" spans="14:21">
      <c r="N78" s="73"/>
      <c r="O78" s="73"/>
      <c r="P78" s="73"/>
      <c r="Q78" s="73"/>
      <c r="R78" s="74"/>
      <c r="S78" s="74"/>
      <c r="T78" s="74"/>
      <c r="U78" s="74"/>
    </row>
    <row r="101" spans="14:21">
      <c r="N101" s="73"/>
      <c r="O101" s="73"/>
      <c r="P101" s="73"/>
      <c r="Q101" s="73"/>
      <c r="R101" s="74"/>
      <c r="S101" s="74"/>
      <c r="T101" s="74"/>
      <c r="U101" s="74"/>
    </row>
    <row r="102" spans="14:21">
      <c r="N102" s="73"/>
      <c r="O102" s="73"/>
      <c r="P102" s="73"/>
      <c r="Q102" s="73"/>
      <c r="R102" s="74"/>
      <c r="S102" s="74"/>
      <c r="T102" s="74"/>
      <c r="U102" s="74"/>
    </row>
    <row r="103" spans="14:21">
      <c r="N103" s="73"/>
      <c r="O103" s="73"/>
      <c r="P103" s="73"/>
      <c r="Q103" s="73"/>
      <c r="R103" s="74"/>
      <c r="S103" s="74"/>
      <c r="T103" s="74"/>
      <c r="U103" s="74"/>
    </row>
    <row r="104" spans="14:21">
      <c r="N104" s="73"/>
      <c r="O104" s="73"/>
      <c r="P104" s="73"/>
      <c r="Q104" s="73"/>
      <c r="R104" s="74"/>
      <c r="S104" s="74"/>
      <c r="T104" s="74"/>
      <c r="U104" s="74"/>
    </row>
    <row r="105" spans="14:21">
      <c r="R105" s="74"/>
      <c r="S105" s="74"/>
      <c r="T105" s="74"/>
      <c r="U105" s="74"/>
    </row>
    <row r="106" spans="14:21">
      <c r="R106" s="74"/>
      <c r="S106" s="74"/>
      <c r="T106" s="74"/>
      <c r="U106" s="74"/>
    </row>
  </sheetData>
  <phoneticPr fontId="15"/>
  <printOptions gridLinesSet="0"/>
  <pageMargins left="0.78" right="0.21" top="0.43" bottom="0.46" header="0.22" footer="0.28000000000000003"/>
  <pageSetup paperSize="9" scale="95" firstPageNumber="2" orientation="portrait" useFirstPageNumber="1" horizontalDpi="4294967292" verticalDpi="4294967292" r:id="rId1"/>
  <headerFooter alignWithMargins="0">
    <oddFooter>&amp;C&amp;"ＭＳ Ｐゴシック,標準"- &amp;8２&amp;10-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概況</vt:lpstr>
      <vt:lpstr>移動者</vt:lpstr>
      <vt:lpstr>統計表</vt:lpstr>
      <vt:lpstr>年齢別人口</vt:lpstr>
      <vt:lpstr>移動者!Print_Area</vt:lpstr>
      <vt:lpstr>概況!Print_Area</vt:lpstr>
      <vt:lpstr>統計表!Print_Area</vt:lpstr>
      <vt:lpstr>年齢別人口!Print_Area</vt:lpstr>
      <vt:lpstr>統計表!Print_Titles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坂本 大輔</cp:lastModifiedBy>
  <cp:lastPrinted>2013-08-22T03:51:21Z</cp:lastPrinted>
  <dcterms:created xsi:type="dcterms:W3CDTF">2002-02-25T07:02:38Z</dcterms:created>
  <dcterms:modified xsi:type="dcterms:W3CDTF">2022-08-18T03:44:07Z</dcterms:modified>
</cp:coreProperties>
</file>