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LS220DB798\share\施設維持課\●照会・通知関係（施設維持課）\R6\照会\済\070123【照会_2月5日（水）期限】公営企業に係る経営比較分析表（令和5年度決算）の分析等について\回答\"/>
    </mc:Choice>
  </mc:AlternateContent>
  <xr:revisionPtr revIDLastSave="0" documentId="13_ncr:1_{A9F657BC-F2C2-45CF-85A0-74F6E9B39805}" xr6:coauthVersionLast="47" xr6:coauthVersionMax="47" xr10:uidLastSave="{00000000-0000-0000-0000-000000000000}"/>
  <workbookProtection workbookAlgorithmName="SHA-512" workbookHashValue="PpDaIyRJas/Y0bmmYbGPmOwCMBXVrvq97Aqgqq8l2Nus/k19TgsocDZ5oMTsKeMAChhrbf+ZajcbDF8XeXLuqg==" workbookSaltValue="7BJog7oahrdIRFHPRN75H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AL10" i="4"/>
  <c r="AL8" i="4"/>
  <c r="I8" i="4"/>
</calcChain>
</file>

<file path=xl/sharedStrings.xml><?xml version="1.0" encoding="utf-8"?>
<sst xmlns="http://schemas.openxmlformats.org/spreadsheetml/2006/main" count="258" uniqueCount="117">
  <si>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</si>
  <si>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</si>
  <si>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</si>
  <si>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</si>
  <si>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</si>
  <si>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</si>
  <si>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</si>
  <si>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</si>
  <si>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</si>
  <si>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</si>
  <si>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</si>
  <si>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</si>
  <si>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</si>
  <si>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</si>
  <si>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</si>
  <si>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</si>
  <si>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</si>
  <si>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</si>
  <si>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</si>
  <si>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</si>
  <si>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</si>
  <si>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</si>
  <si>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</si>
  <si>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</si>
  <si>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</si>
  <si>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</si>
  <si>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</si>
  <si>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</si>
  <si>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</si>
  <si>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</si>
  <si>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</si>
  <si>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</si>
  <si>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</si>
  <si>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</si>
  <si>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</si>
  <si>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</si>
  <si>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</si>
  <si>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</si>
  <si>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</si>
  <si>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</si>
  <si>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</si>
  <si>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</si>
  <si>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</si>
  <si>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</si>
  <si>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</si>
  <si>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</si>
  <si>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</si>
  <si>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</si>
  <si>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</si>
  <si>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</si>
  <si>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</si>
  <si>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</si>
  <si>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</si>
  <si>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</si>
  <si>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</si>
  <si>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</si>
  <si>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</si>
  <si>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</si>
  <si>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</si>
  <si>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</si>
  <si>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</si>
  <si>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</si>
  <si>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</si>
  <si>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</si>
  <si>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</si>
  <si>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</si>
  <si>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</si>
  <si>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</si>
  <si>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</si>
  <si>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</si>
  <si>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</si>
  <si>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</si>
  <si>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</si>
  <si>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</si>
  <si>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</si>
  <si>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</si>
  <si>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</si>
  <si>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</si>
  <si>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</si>
  <si>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</si>
  <si>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</si>
  <si>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</si>
  <si>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</si>
  <si>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</si>
  <si>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</si>
  <si>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</si>
  <si>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</si>
  <si>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</si>
  <si>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</si>
  <si>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</si>
  <si>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</si>
  <si>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</si>
  <si>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</si>
  <si>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</si>
  <si>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</si>
  <si>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</si>
  <si>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</si>
  <si>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</si>
  <si>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双葉地方広域市町村圏組合</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</si>
  <si>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</si>
  <si>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</si>
  <si>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</si>
  <si>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</si>
  <si>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</si>
  <si>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</si>
  <si>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</si>
  <si>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</si>
  <si>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</si>
  <si>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</si>
  <si>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</si>
  <si>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</si>
  <si>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</si>
  <si>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</si>
  <si>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</si>
  <si>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</si>
  <si>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</si>
  <si>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当組合の下水道処理施設は、震災以降、原発事故による避難区域に指定されたことで、廃止しており、今後の在り方については現在検討中です。従って、経営比較等の分析においても具体的な取組等に着手できない状況です。</t>
    <rPh sb="0" eb="3">
      <t>トウクミアイ</t>
    </rPh>
    <rPh sb="4" eb="7">
      <t>ゲスイドウ</t>
    </rPh>
    <rPh sb="7" eb="9">
      <t>ショリ</t>
    </rPh>
    <rPh sb="9" eb="11">
      <t>シセツ</t>
    </rPh>
    <rPh sb="13" eb="15">
      <t>シンサイ</t>
    </rPh>
    <rPh sb="15" eb="17">
      <t>イコウ</t>
    </rPh>
    <rPh sb="18" eb="20">
      <t>ゲンパツ</t>
    </rPh>
    <rPh sb="20" eb="22">
      <t>ジコ</t>
    </rPh>
    <rPh sb="25" eb="29">
      <t>ヒナンクイキ</t>
    </rPh>
    <rPh sb="30" eb="32">
      <t>シテイ</t>
    </rPh>
    <rPh sb="39" eb="41">
      <t>ハイシ</t>
    </rPh>
    <rPh sb="46" eb="48">
      <t>コンゴ</t>
    </rPh>
    <rPh sb="49" eb="50">
      <t>ア</t>
    </rPh>
    <rPh sb="51" eb="52">
      <t>カタ</t>
    </rPh>
    <rPh sb="57" eb="59">
      <t>ゲンザイ</t>
    </rPh>
    <rPh sb="59" eb="62">
      <t>ケントウチュウ</t>
    </rPh>
    <rPh sb="65" eb="66">
      <t>シタガ</t>
    </rPh>
    <rPh sb="69" eb="74">
      <t>ケイエイヒカクトウ</t>
    </rPh>
    <rPh sb="75" eb="77">
      <t>ブンセキ</t>
    </rPh>
    <rPh sb="82" eb="85">
      <t>グタイテキ</t>
    </rPh>
    <rPh sb="86" eb="89">
      <t>トリクミトウ</t>
    </rPh>
    <rPh sb="90" eb="92">
      <t>チャクシュ</t>
    </rPh>
    <rPh sb="96" eb="98">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</si>
</sst>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DF-4379-893B-5E33FB8C776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0.32</c:v>
                </c:pt>
                <c:pt idx="2">
                  <c:v>0.1</c:v>
                </c:pt>
                <c:pt idx="3">
                  <c:v>0.09</c:v>
                </c:pt>
                <c:pt idx="4">
                  <c:v>0.1</c:v>
                </c:pt>
              </c:numCache>
            </c:numRef>
          </c:val>
          <c:smooth val="0"/>
          <c:extLst>
            <c:ext xmlns:c16="http://schemas.microsoft.com/office/drawing/2014/chart" uri="{C3380CC4-5D6E-409C-BE32-E72D297353CC}">
              <c16:uniqueId val="{00000001-85DF-4379-893B-5E33FB8C776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E2-4437-8217-2629ED7EA12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49.27</c:v>
                </c:pt>
                <c:pt idx="1">
                  <c:v>49.47</c:v>
                </c:pt>
                <c:pt idx="2">
                  <c:v>48.19</c:v>
                </c:pt>
                <c:pt idx="3">
                  <c:v>47.32</c:v>
                </c:pt>
                <c:pt idx="4">
                  <c:v>48.03</c:v>
                </c:pt>
              </c:numCache>
            </c:numRef>
          </c:val>
          <c:smooth val="0"/>
          <c:extLst>
            <c:ext xmlns:c16="http://schemas.microsoft.com/office/drawing/2014/chart" uri="{C3380CC4-5D6E-409C-BE32-E72D297353CC}">
              <c16:uniqueId val="{00000001-8CE2-4437-8217-2629ED7EA12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F26-45B0-8DB5-9FFC68A62E0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83.16</c:v>
                </c:pt>
                <c:pt idx="1">
                  <c:v>82.06</c:v>
                </c:pt>
                <c:pt idx="2">
                  <c:v>82.26</c:v>
                </c:pt>
                <c:pt idx="3">
                  <c:v>81.33</c:v>
                </c:pt>
                <c:pt idx="4">
                  <c:v>80.95</c:v>
                </c:pt>
              </c:numCache>
            </c:numRef>
          </c:val>
          <c:smooth val="0"/>
          <c:extLst>
            <c:ext xmlns:c16="http://schemas.microsoft.com/office/drawing/2014/chart" uri="{C3380CC4-5D6E-409C-BE32-E72D297353CC}">
              <c16:uniqueId val="{00000001-4F26-45B0-8DB5-9FFC68A62E0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99.15</c:v>
                </c:pt>
                <c:pt idx="1">
                  <c:v>99.33</c:v>
                </c:pt>
                <c:pt idx="2">
                  <c:v>100</c:v>
                </c:pt>
                <c:pt idx="3">
                  <c:v>100</c:v>
                </c:pt>
                <c:pt idx="4">
                  <c:v>100</c:v>
                </c:pt>
              </c:numCache>
            </c:numRef>
          </c:val>
          <c:extLst>
            <c:ext xmlns:c16="http://schemas.microsoft.com/office/drawing/2014/chart" uri="{C3380CC4-5D6E-409C-BE32-E72D297353CC}">
              <c16:uniqueId val="{00000000-1D9B-46CE-9B1E-9C8FAB301F0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9B-46CE-9B1E-9C8FAB301F0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A5-41C1-A052-DC43F542ED9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A5-41C1-A052-DC43F542ED9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02-4638-9B00-CE729A34591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02-4638-9B00-CE729A34591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30-4FAE-9DDF-02B85CF6139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30-4FAE-9DDF-02B85CF6139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BC-4383-876D-C6A536F126C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BC-4383-876D-C6A536F126C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1C-425C-B3BB-4AC864E497E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1130.42</c:v>
                </c:pt>
                <c:pt idx="1">
                  <c:v>1245.0999999999999</c:v>
                </c:pt>
                <c:pt idx="2">
                  <c:v>1108.8</c:v>
                </c:pt>
                <c:pt idx="3">
                  <c:v>1194.56</c:v>
                </c:pt>
                <c:pt idx="4">
                  <c:v>1174.6099999999999</c:v>
                </c:pt>
              </c:numCache>
            </c:numRef>
          </c:val>
          <c:smooth val="0"/>
          <c:extLst>
            <c:ext xmlns:c16="http://schemas.microsoft.com/office/drawing/2014/chart" uri="{C3380CC4-5D6E-409C-BE32-E72D297353CC}">
              <c16:uniqueId val="{00000001-2F1C-425C-B3BB-4AC864E497E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1A-43E4-A186-81F26C0D3B5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74.17</c:v>
                </c:pt>
                <c:pt idx="1">
                  <c:v>79.77</c:v>
                </c:pt>
                <c:pt idx="2">
                  <c:v>79.63</c:v>
                </c:pt>
                <c:pt idx="3">
                  <c:v>76.78</c:v>
                </c:pt>
                <c:pt idx="4">
                  <c:v>75.41</c:v>
                </c:pt>
              </c:numCache>
            </c:numRef>
          </c:val>
          <c:smooth val="0"/>
          <c:extLst>
            <c:ext xmlns:c16="http://schemas.microsoft.com/office/drawing/2014/chart" uri="{C3380CC4-5D6E-409C-BE32-E72D297353CC}">
              <c16:uniqueId val="{00000001-741A-43E4-A186-81F26C0D3B5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9D-422B-9C58-201CA772B4E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230.95</c:v>
                </c:pt>
                <c:pt idx="1">
                  <c:v>214.56</c:v>
                </c:pt>
                <c:pt idx="2">
                  <c:v>213.66</c:v>
                </c:pt>
                <c:pt idx="3">
                  <c:v>224.31</c:v>
                </c:pt>
                <c:pt idx="4">
                  <c:v>223.48</c:v>
                </c:pt>
              </c:numCache>
            </c:numRef>
          </c:val>
          <c:smooth val="0"/>
          <c:extLst>
            <c:ext xmlns:c16="http://schemas.microsoft.com/office/drawing/2014/chart" uri="{C3380CC4-5D6E-409C-BE32-E72D297353CC}">
              <c16:uniqueId val="{00000001-F09D-422B-9C58-201CA772B4E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40" zoomScaleNormal="4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双葉地方広域市町村圏組合</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54" t="str">
        <f>データ!S6</f>
        <v>-</v>
      </c>
      <c r="AM8" s="54"/>
      <c r="AN8" s="54"/>
      <c r="AO8" s="54"/>
      <c r="AP8" s="54"/>
      <c r="AQ8" s="54"/>
      <c r="AR8" s="54"/>
      <c r="AS8" s="54"/>
      <c r="AT8" s="53" t="str">
        <f>データ!T6</f>
        <v>-</v>
      </c>
      <c r="AU8" s="53"/>
      <c r="AV8" s="53"/>
      <c r="AW8" s="53"/>
      <c r="AX8" s="53"/>
      <c r="AY8" s="53"/>
      <c r="AZ8" s="53"/>
      <c r="BA8" s="53"/>
      <c r="BB8" s="53" t="str">
        <f>データ!U6</f>
        <v>-</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100</v>
      </c>
      <c r="Q10" s="53"/>
      <c r="R10" s="53"/>
      <c r="S10" s="53"/>
      <c r="T10" s="53"/>
      <c r="U10" s="53"/>
      <c r="V10" s="53"/>
      <c r="W10" s="53" t="str">
        <f>データ!Q6</f>
        <v>-</v>
      </c>
      <c r="X10" s="53"/>
      <c r="Y10" s="53"/>
      <c r="Z10" s="53"/>
      <c r="AA10" s="53"/>
      <c r="AB10" s="53"/>
      <c r="AC10" s="53"/>
      <c r="AD10" s="54">
        <f>データ!R6</f>
        <v>0</v>
      </c>
      <c r="AE10" s="54"/>
      <c r="AF10" s="54"/>
      <c r="AG10" s="54"/>
      <c r="AH10" s="54"/>
      <c r="AI10" s="54"/>
      <c r="AJ10" s="54"/>
      <c r="AK10" s="2"/>
      <c r="AL10" s="54">
        <f>データ!V6</f>
        <v>11039</v>
      </c>
      <c r="AM10" s="54"/>
      <c r="AN10" s="54"/>
      <c r="AO10" s="54"/>
      <c r="AP10" s="54"/>
      <c r="AQ10" s="54"/>
      <c r="AR10" s="54"/>
      <c r="AS10" s="54"/>
      <c r="AT10" s="53">
        <f>データ!W6</f>
        <v>24.53</v>
      </c>
      <c r="AU10" s="53"/>
      <c r="AV10" s="53"/>
      <c r="AW10" s="53"/>
      <c r="AX10" s="53"/>
      <c r="AY10" s="53"/>
      <c r="AZ10" s="53"/>
      <c r="BA10" s="53"/>
      <c r="BB10" s="53">
        <f>データ!X6</f>
        <v>450.02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44</v>
      </c>
      <c r="N86" s="12" t="s">
        <v>44</v>
      </c>
      <c r="O86" s="12" t="str">
        <f>データ!EO6</f>
        <v>【0.22】</v>
      </c>
    </row>
  </sheetData>
  <sheetProtection algorithmName="SHA-512" hashValue="0mZ5kif3W3IjjB288XyKRC2uQcjFrgPGPGMUKgirtl6UasXy91rDZv5B6GykXtYqmMiytF4CQmw8MTtYON8aMA==" saltValue="mVDPti9JgofudSJmcNwtk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78735</v>
      </c>
      <c r="D6" s="19">
        <f t="shared" si="3"/>
        <v>47</v>
      </c>
      <c r="E6" s="19">
        <f t="shared" si="3"/>
        <v>17</v>
      </c>
      <c r="F6" s="19">
        <f t="shared" si="3"/>
        <v>1</v>
      </c>
      <c r="G6" s="19">
        <f t="shared" si="3"/>
        <v>0</v>
      </c>
      <c r="H6" s="19" t="str">
        <f t="shared" si="3"/>
        <v>福島県　双葉地方広域市町村圏組合</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100</v>
      </c>
      <c r="Q6" s="20" t="str">
        <f t="shared" si="3"/>
        <v>-</v>
      </c>
      <c r="R6" s="20">
        <f t="shared" si="3"/>
        <v>0</v>
      </c>
      <c r="S6" s="20" t="str">
        <f t="shared" si="3"/>
        <v>-</v>
      </c>
      <c r="T6" s="20" t="str">
        <f t="shared" si="3"/>
        <v>-</v>
      </c>
      <c r="U6" s="20" t="str">
        <f t="shared" si="3"/>
        <v>-</v>
      </c>
      <c r="V6" s="20">
        <f t="shared" si="3"/>
        <v>11039</v>
      </c>
      <c r="W6" s="20">
        <f t="shared" si="3"/>
        <v>24.53</v>
      </c>
      <c r="X6" s="20">
        <f t="shared" si="3"/>
        <v>450.02</v>
      </c>
      <c r="Y6" s="21">
        <f>IF(Y7="",NA(),Y7)</f>
        <v>99.15</v>
      </c>
      <c r="Z6" s="21">
        <f t="shared" ref="Z6:AH6" si="4">IF(Z7="",NA(),Z7)</f>
        <v>99.33</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t="str">
        <f>IF(BF7="",NA(),BF7)</f>
        <v>-</v>
      </c>
      <c r="BG6" s="21" t="str">
        <f t="shared" ref="BG6:BO6" si="7">IF(BG7="",NA(),BG7)</f>
        <v>-</v>
      </c>
      <c r="BH6" s="21" t="str">
        <f t="shared" si="7"/>
        <v>-</v>
      </c>
      <c r="BI6" s="21" t="str">
        <f t="shared" si="7"/>
        <v>-</v>
      </c>
      <c r="BJ6" s="21" t="str">
        <f t="shared" si="7"/>
        <v>-</v>
      </c>
      <c r="BK6" s="21">
        <f t="shared" si="7"/>
        <v>1130.42</v>
      </c>
      <c r="BL6" s="21">
        <f t="shared" si="7"/>
        <v>1245.0999999999999</v>
      </c>
      <c r="BM6" s="21">
        <f t="shared" si="7"/>
        <v>1108.8</v>
      </c>
      <c r="BN6" s="21">
        <f t="shared" si="7"/>
        <v>1194.56</v>
      </c>
      <c r="BO6" s="21">
        <f t="shared" si="7"/>
        <v>1174.6099999999999</v>
      </c>
      <c r="BP6" s="20" t="str">
        <f>IF(BP7="","",IF(BP7="-","【-】","【"&amp;SUBSTITUTE(TEXT(BP7,"#,##0.00"),"-","△")&amp;"】"))</f>
        <v>【630.82】</v>
      </c>
      <c r="BQ6" s="20">
        <f>IF(BQ7="",NA(),BQ7)</f>
        <v>0</v>
      </c>
      <c r="BR6" s="20">
        <f t="shared" ref="BR6:BZ6" si="8">IF(BR7="",NA(),BR7)</f>
        <v>0</v>
      </c>
      <c r="BS6" s="20">
        <f t="shared" si="8"/>
        <v>0</v>
      </c>
      <c r="BT6" s="20">
        <f t="shared" si="8"/>
        <v>0</v>
      </c>
      <c r="BU6" s="20">
        <f t="shared" si="8"/>
        <v>0</v>
      </c>
      <c r="BV6" s="21">
        <f t="shared" si="8"/>
        <v>74.17</v>
      </c>
      <c r="BW6" s="21">
        <f t="shared" si="8"/>
        <v>79.77</v>
      </c>
      <c r="BX6" s="21">
        <f t="shared" si="8"/>
        <v>79.63</v>
      </c>
      <c r="BY6" s="21">
        <f t="shared" si="8"/>
        <v>76.78</v>
      </c>
      <c r="BZ6" s="21">
        <f t="shared" si="8"/>
        <v>75.41</v>
      </c>
      <c r="CA6" s="20" t="str">
        <f>IF(CA7="","",IF(CA7="-","【-】","【"&amp;SUBSTITUTE(TEXT(CA7,"#,##0.00"),"-","△")&amp;"】"))</f>
        <v>【97.81】</v>
      </c>
      <c r="CB6" s="21" t="str">
        <f>IF(CB7="",NA(),CB7)</f>
        <v>-</v>
      </c>
      <c r="CC6" s="21" t="str">
        <f t="shared" ref="CC6:CK6" si="9">IF(CC7="",NA(),CC7)</f>
        <v>-</v>
      </c>
      <c r="CD6" s="21" t="str">
        <f t="shared" si="9"/>
        <v>-</v>
      </c>
      <c r="CE6" s="21" t="str">
        <f t="shared" si="9"/>
        <v>-</v>
      </c>
      <c r="CF6" s="21" t="str">
        <f t="shared" si="9"/>
        <v>-</v>
      </c>
      <c r="CG6" s="21">
        <f t="shared" si="9"/>
        <v>230.95</v>
      </c>
      <c r="CH6" s="21">
        <f t="shared" si="9"/>
        <v>214.56</v>
      </c>
      <c r="CI6" s="21">
        <f t="shared" si="9"/>
        <v>213.66</v>
      </c>
      <c r="CJ6" s="21">
        <f t="shared" si="9"/>
        <v>224.31</v>
      </c>
      <c r="CK6" s="21">
        <f t="shared" si="9"/>
        <v>223.48</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49.27</v>
      </c>
      <c r="CS6" s="21">
        <f t="shared" si="10"/>
        <v>49.47</v>
      </c>
      <c r="CT6" s="21">
        <f t="shared" si="10"/>
        <v>48.19</v>
      </c>
      <c r="CU6" s="21">
        <f t="shared" si="10"/>
        <v>47.32</v>
      </c>
      <c r="CV6" s="21">
        <f t="shared" si="10"/>
        <v>48.03</v>
      </c>
      <c r="CW6" s="20" t="str">
        <f>IF(CW7="","",IF(CW7="-","【-】","【"&amp;SUBSTITUTE(TEXT(CW7,"#,##0.00"),"-","△")&amp;"】"))</f>
        <v>【58.94】</v>
      </c>
      <c r="CX6" s="21">
        <f>IF(CX7="",NA(),CX7)</f>
        <v>100</v>
      </c>
      <c r="CY6" s="21">
        <f t="shared" ref="CY6:DG6" si="11">IF(CY7="",NA(),CY7)</f>
        <v>100</v>
      </c>
      <c r="CZ6" s="21">
        <f t="shared" si="11"/>
        <v>100</v>
      </c>
      <c r="DA6" s="21">
        <f t="shared" si="11"/>
        <v>100</v>
      </c>
      <c r="DB6" s="21">
        <f t="shared" si="11"/>
        <v>100</v>
      </c>
      <c r="DC6" s="21">
        <f t="shared" si="11"/>
        <v>83.16</v>
      </c>
      <c r="DD6" s="21">
        <f t="shared" si="11"/>
        <v>82.06</v>
      </c>
      <c r="DE6" s="21">
        <f t="shared" si="11"/>
        <v>82.26</v>
      </c>
      <c r="DF6" s="21">
        <f t="shared" si="11"/>
        <v>81.33</v>
      </c>
      <c r="DG6" s="21">
        <f t="shared" si="11"/>
        <v>80.95</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f t="shared" si="14"/>
        <v>0.1</v>
      </c>
      <c r="EK6" s="21">
        <f t="shared" si="14"/>
        <v>0.32</v>
      </c>
      <c r="EL6" s="21">
        <f t="shared" si="14"/>
        <v>0.1</v>
      </c>
      <c r="EM6" s="21">
        <f t="shared" si="14"/>
        <v>0.09</v>
      </c>
      <c r="EN6" s="21">
        <f t="shared" si="14"/>
        <v>0.1</v>
      </c>
      <c r="EO6" s="20" t="str">
        <f>IF(EO7="","",IF(EO7="-","【-】","【"&amp;SUBSTITUTE(TEXT(EO7,"#,##0.00"),"-","△")&amp;"】"))</f>
        <v>【0.22】</v>
      </c>
    </row>
    <row r="7" spans="1:145" s="22" customFormat="1" x14ac:dyDescent="0.15">
      <c r="A7" s="14"/>
      <c r="B7" s="23">
        <v>2023</v>
      </c>
      <c r="C7" s="23">
        <v>78735</v>
      </c>
      <c r="D7" s="23">
        <v>47</v>
      </c>
      <c r="E7" s="23">
        <v>17</v>
      </c>
      <c r="F7" s="23">
        <v>1</v>
      </c>
      <c r="G7" s="23">
        <v>0</v>
      </c>
      <c r="H7" s="23" t="s">
        <v>98</v>
      </c>
      <c r="I7" s="23" t="s">
        <v>99</v>
      </c>
      <c r="J7" s="23" t="s">
        <v>100</v>
      </c>
      <c r="K7" s="23" t="s">
        <v>101</v>
      </c>
      <c r="L7" s="23" t="s">
        <v>102</v>
      </c>
      <c r="M7" s="23" t="s">
        <v>103</v>
      </c>
      <c r="N7" s="24" t="s">
        <v>104</v>
      </c>
      <c r="O7" s="24" t="s">
        <v>105</v>
      </c>
      <c r="P7" s="24">
        <v>100</v>
      </c>
      <c r="Q7" s="24" t="s">
        <v>104</v>
      </c>
      <c r="R7" s="24">
        <v>0</v>
      </c>
      <c r="S7" s="24" t="s">
        <v>104</v>
      </c>
      <c r="T7" s="24" t="s">
        <v>104</v>
      </c>
      <c r="U7" s="24" t="s">
        <v>104</v>
      </c>
      <c r="V7" s="24">
        <v>11039</v>
      </c>
      <c r="W7" s="24">
        <v>24.53</v>
      </c>
      <c r="X7" s="24">
        <v>450.02</v>
      </c>
      <c r="Y7" s="24">
        <v>99.15</v>
      </c>
      <c r="Z7" s="24">
        <v>99.33</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104</v>
      </c>
      <c r="BG7" s="24" t="s">
        <v>104</v>
      </c>
      <c r="BH7" s="24" t="s">
        <v>104</v>
      </c>
      <c r="BI7" s="24" t="s">
        <v>104</v>
      </c>
      <c r="BJ7" s="24" t="s">
        <v>104</v>
      </c>
      <c r="BK7" s="24">
        <v>1130.42</v>
      </c>
      <c r="BL7" s="24">
        <v>1245.0999999999999</v>
      </c>
      <c r="BM7" s="24">
        <v>1108.8</v>
      </c>
      <c r="BN7" s="24">
        <v>1194.56</v>
      </c>
      <c r="BO7" s="24">
        <v>1174.6099999999999</v>
      </c>
      <c r="BP7" s="24">
        <v>630.82000000000005</v>
      </c>
      <c r="BQ7" s="24">
        <v>0</v>
      </c>
      <c r="BR7" s="24">
        <v>0</v>
      </c>
      <c r="BS7" s="24">
        <v>0</v>
      </c>
      <c r="BT7" s="24">
        <v>0</v>
      </c>
      <c r="BU7" s="24">
        <v>0</v>
      </c>
      <c r="BV7" s="24">
        <v>74.17</v>
      </c>
      <c r="BW7" s="24">
        <v>79.77</v>
      </c>
      <c r="BX7" s="24">
        <v>79.63</v>
      </c>
      <c r="BY7" s="24">
        <v>76.78</v>
      </c>
      <c r="BZ7" s="24">
        <v>75.41</v>
      </c>
      <c r="CA7" s="24">
        <v>97.81</v>
      </c>
      <c r="CB7" s="24" t="s">
        <v>104</v>
      </c>
      <c r="CC7" s="24" t="s">
        <v>104</v>
      </c>
      <c r="CD7" s="24" t="s">
        <v>104</v>
      </c>
      <c r="CE7" s="24" t="s">
        <v>104</v>
      </c>
      <c r="CF7" s="24" t="s">
        <v>104</v>
      </c>
      <c r="CG7" s="24">
        <v>230.95</v>
      </c>
      <c r="CH7" s="24">
        <v>214.56</v>
      </c>
      <c r="CI7" s="24">
        <v>213.66</v>
      </c>
      <c r="CJ7" s="24">
        <v>224.31</v>
      </c>
      <c r="CK7" s="24">
        <v>223.48</v>
      </c>
      <c r="CL7" s="24">
        <v>138.75</v>
      </c>
      <c r="CM7" s="24" t="s">
        <v>104</v>
      </c>
      <c r="CN7" s="24" t="s">
        <v>104</v>
      </c>
      <c r="CO7" s="24" t="s">
        <v>104</v>
      </c>
      <c r="CP7" s="24" t="s">
        <v>104</v>
      </c>
      <c r="CQ7" s="24" t="s">
        <v>104</v>
      </c>
      <c r="CR7" s="24">
        <v>49.27</v>
      </c>
      <c r="CS7" s="24">
        <v>49.47</v>
      </c>
      <c r="CT7" s="24">
        <v>48.19</v>
      </c>
      <c r="CU7" s="24">
        <v>47.32</v>
      </c>
      <c r="CV7" s="24">
        <v>48.03</v>
      </c>
      <c r="CW7" s="24">
        <v>58.94</v>
      </c>
      <c r="CX7" s="24">
        <v>100</v>
      </c>
      <c r="CY7" s="24">
        <v>100</v>
      </c>
      <c r="CZ7" s="24">
        <v>100</v>
      </c>
      <c r="DA7" s="24">
        <v>100</v>
      </c>
      <c r="DB7" s="24">
        <v>100</v>
      </c>
      <c r="DC7" s="24">
        <v>83.16</v>
      </c>
      <c r="DD7" s="24">
        <v>82.06</v>
      </c>
      <c r="DE7" s="24">
        <v>82.26</v>
      </c>
      <c r="DF7" s="24">
        <v>81.33</v>
      </c>
      <c r="DG7" s="24">
        <v>80.95</v>
      </c>
      <c r="DH7" s="24">
        <v>95.91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v>0.1</v>
      </c>
      <c r="EK7" s="24">
        <v>0.32</v>
      </c>
      <c r="EL7" s="24">
        <v>0.1</v>
      </c>
      <c r="EM7" s="24">
        <v>0.09</v>
      </c>
      <c r="EN7" s="24">
        <v>0.1</v>
      </c>
      <c r="EO7" s="24">
        <v>0.22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