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541広野町○\"/>
    </mc:Choice>
  </mc:AlternateContent>
  <workbookProtection workbookAlgorithmName="SHA-512" workbookHashValue="NIt+iTGHIL8yJv4qWWcVDtLkcESY+5hTP2sM6NUiFTwllKBg2WCT5ZX2eTUnkqDCdnSWl+Cezlfr0tC6dgSlCw==" workbookSaltValue="Oh7owbJ+9rQTiTY5nQVwjQ==" workbookSpinCount="100000" lockStructure="1"/>
  <bookViews>
    <workbookView xWindow="0" yWindow="0" windowWidth="20496" windowHeight="745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AT8"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<sst xmlns="http://schemas.openxmlformats.org/spreadsheetml/2006/main" count="236" uniqueCount="120">
  <si>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</si>
  <si>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</si>
  <si>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</si>
  <si>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</si>
  <si>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</si>
  <si>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</si>
  <si>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</si>
  <si>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</si>
  <si>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</si>
  <si>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</si>
  <si>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</si>
  <si>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</si>
  <si>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</si>
  <si>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</si>
  <si>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</si>
  <si>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</si>
  <si>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</si>
  <si>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</si>
  <si>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</si>
  <si>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</si>
  <si>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</si>
  <si>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</si>
  <si>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</si>
  <si>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</si>
  <si>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</si>
  <si>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</si>
  <si>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</si>
  <si>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</si>
  <si>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</si>
  <si>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</si>
  <si>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</si>
  <si>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</si>
  <si>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</si>
  <si>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</si>
  <si>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</si>
  <si>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</si>
  <si>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</si>
  <si>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</si>
  <si>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</si>
  <si>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</si>
  <si>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</si>
  <si>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</si>
  <si>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</si>
  <si>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</si>
  <si>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</si>
  <si>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</si>
  <si>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</si>
  <si>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</si>
  <si>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</si>
  <si>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</si>
  <si>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</si>
  <si>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</si>
  <si>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</si>
  <si>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</si>
  <si>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</si>
  <si>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</si>
  <si>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</si>
  <si>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</si>
  <si>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</si>
  <si>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</si>
  <si>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</si>
  <si>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</si>
  <si>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</si>
  <si>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</si>
  <si>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</si>
  <si>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</si>
  <si>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</si>
  <si>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</si>
  <si>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</si>
  <si>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</si>
  <si>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</si>
  <si>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</si>
  <si>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</si>
  <si>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</si>
  <si>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</si>
  <si>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</si>
  <si>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</si>
  <si>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</si>
  <si>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</si>
  <si>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</si>
  <si>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</si>
  <si>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</si>
  <si>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</si>
  <si>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</si>
  <si>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</si>
  <si>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</si>
  <si>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</si>
  <si>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</si>
  <si>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</si>
  <si>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</si>
  <si>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</si>
  <si>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</si>
  <si>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</si>
  <si>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</si>
  <si>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</si>
  <si>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</si>
  <si>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</si>
  <si>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</si>
  <si>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広野町</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</si>
  <si>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</si>
  <si>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</si>
  <si>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</si>
  <si>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</si>
  <si>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</si>
  <si>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</si>
  <si>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</si>
  <si>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</si>
  <si>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</si>
  <si>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</si>
  <si>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</si>
  <si>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</si>
  <si>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</si>
  <si>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</si>
  <si>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</si>
  <si>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</si>
  <si>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</si>
  <si>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</si>
  <si>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収益的収支比率については、100％を下回っていますが前年より改善していることから引き続き経営改善に向けた取組に努めます。
　経費回収率については、一般会計からの繰入金で維持管理費等賄っているため100％を下回っていますが、前年より改善していることから引き続き回収率向上に努めます。
　汚水処理原価については、例年より費用が下がり平均も下回りました。
　施設利用率については、処理場の1日の処理機能に対し65.00％の処理水量が流入していることから、施設利用率は高く、処理場の規模も適正であると判断できます。
　水洗化率については、水洗便所を設置し、汚水処理している人口の割合が高いため、毎年平均値を上回っていますが、水質保全及び使用料収入を図るためさらに水洗化率向上に努めます。</t>
    <rPh sb="19" eb="21">
      <t>シタマワ</t>
    </rPh>
    <rPh sb="27" eb="29">
      <t>ゼンネン</t>
    </rPh>
    <rPh sb="31" eb="33">
      <t>カイゼン</t>
    </rPh>
    <rPh sb="155" eb="157">
      <t>レイネン</t>
    </rPh>
    <rPh sb="159" eb="161">
      <t>ヒヨウ</t>
    </rPh>
    <rPh sb="162" eb="163">
      <t>サ</t>
    </rPh>
    <rPh sb="165" eb="167">
      <t>ヘイキン</t>
    </rPh>
    <rPh sb="168" eb="170">
      <t>シタマワ</t>
    </rPh>
    <phoneticPr fontId="4"/>
  </si>
  <si>
    <t>　当町の下水道事業については、平成元年に事業に着手し平成5年に供用開始をしています。施設については、定期的にオーバーホール等の点検を行い改修を行っていますが、管渠の更新・老朽化対策の実施状況については、標準耐用年数50年であるため管渠の改善は実施していない状況です。
　今後、管渠の更新にあたり標準耐用年数や老朽化の状況を踏まえた整備・更新及び適切な維持管理が必要であると考えられます。</t>
    <phoneticPr fontId="4"/>
  </si>
  <si>
    <t>　当町の下水道事業については現状、収益的収支比率、経費回収率が100％を下回っていることから、将来の人口推計、処理水量別の人口割合や節水傾向を考慮した適切な使用料の設定及び水洗化率の向上による料金収入の増加を図るとともに、各種施設の整備・更新の平準化、汚水処理費用の削減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</si>
</sst>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38-45E9-8F83-42742DC3FAF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0.17</c:v>
                </c:pt>
              </c:numCache>
            </c:numRef>
          </c:val>
          <c:smooth val="0"/>
          <c:extLst>
            <c:ext xmlns:c16="http://schemas.microsoft.com/office/drawing/2014/chart" uri="{C3380CC4-5D6E-409C-BE32-E72D297353CC}">
              <c16:uniqueId val="{00000001-D338-45E9-8F83-42742DC3FAF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66.349999999999994</c:v>
                </c:pt>
                <c:pt idx="1">
                  <c:v>67.349999999999994</c:v>
                </c:pt>
                <c:pt idx="2">
                  <c:v>67.760000000000005</c:v>
                </c:pt>
                <c:pt idx="3">
                  <c:v>61.71</c:v>
                </c:pt>
                <c:pt idx="4">
                  <c:v>65</c:v>
                </c:pt>
              </c:numCache>
            </c:numRef>
          </c:val>
          <c:extLst>
            <c:ext xmlns:c16="http://schemas.microsoft.com/office/drawing/2014/chart" uri="{C3380CC4-5D6E-409C-BE32-E72D297353CC}">
              <c16:uniqueId val="{00000000-13B7-43F3-8377-4A73A73D73A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45.6</c:v>
                </c:pt>
              </c:numCache>
            </c:numRef>
          </c:val>
          <c:smooth val="0"/>
          <c:extLst>
            <c:ext xmlns:c16="http://schemas.microsoft.com/office/drawing/2014/chart" uri="{C3380CC4-5D6E-409C-BE32-E72D297353CC}">
              <c16:uniqueId val="{00000001-13B7-43F3-8377-4A73A73D73A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95.22</c:v>
                </c:pt>
                <c:pt idx="1">
                  <c:v>93.46</c:v>
                </c:pt>
                <c:pt idx="2">
                  <c:v>93.49</c:v>
                </c:pt>
                <c:pt idx="3">
                  <c:v>92.7</c:v>
                </c:pt>
                <c:pt idx="4">
                  <c:v>92.93</c:v>
                </c:pt>
              </c:numCache>
            </c:numRef>
          </c:val>
          <c:extLst>
            <c:ext xmlns:c16="http://schemas.microsoft.com/office/drawing/2014/chart" uri="{C3380CC4-5D6E-409C-BE32-E72D297353CC}">
              <c16:uniqueId val="{00000000-9315-4D56-86B8-72A5FB666CB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88.66</c:v>
                </c:pt>
              </c:numCache>
            </c:numRef>
          </c:val>
          <c:smooth val="0"/>
          <c:extLst>
            <c:ext xmlns:c16="http://schemas.microsoft.com/office/drawing/2014/chart" uri="{C3380CC4-5D6E-409C-BE32-E72D297353CC}">
              <c16:uniqueId val="{00000001-9315-4D56-86B8-72A5FB666CB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63.76</c:v>
                </c:pt>
                <c:pt idx="1">
                  <c:v>56.61</c:v>
                </c:pt>
                <c:pt idx="2">
                  <c:v>56.65</c:v>
                </c:pt>
                <c:pt idx="3">
                  <c:v>57.92</c:v>
                </c:pt>
                <c:pt idx="4">
                  <c:v>84.46</c:v>
                </c:pt>
              </c:numCache>
            </c:numRef>
          </c:val>
          <c:extLst>
            <c:ext xmlns:c16="http://schemas.microsoft.com/office/drawing/2014/chart" uri="{C3380CC4-5D6E-409C-BE32-E72D297353CC}">
              <c16:uniqueId val="{00000000-3D46-4F0E-A5BB-C6C5C788CD5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46-4F0E-A5BB-C6C5C788CD5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6A-4366-96F7-6162B8136A1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6A-4366-96F7-6162B8136A1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C5-40D4-8A6E-88F8BE47652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C5-40D4-8A6E-88F8BE47652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8D-42E4-97FC-6A734D1C8D9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8D-42E4-97FC-6A734D1C8D9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93-46F5-8BEC-A79AEE68508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93-46F5-8BEC-A79AEE68508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75-4242-9472-A4C9AD6F71A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1141.98</c:v>
                </c:pt>
              </c:numCache>
            </c:numRef>
          </c:val>
          <c:smooth val="0"/>
          <c:extLst>
            <c:ext xmlns:c16="http://schemas.microsoft.com/office/drawing/2014/chart" uri="{C3380CC4-5D6E-409C-BE32-E72D297353CC}">
              <c16:uniqueId val="{00000001-BC75-4242-9472-A4C9AD6F71A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72.12</c:v>
                </c:pt>
                <c:pt idx="1">
                  <c:v>56.38</c:v>
                </c:pt>
                <c:pt idx="2">
                  <c:v>56.84</c:v>
                </c:pt>
                <c:pt idx="3">
                  <c:v>58.03</c:v>
                </c:pt>
                <c:pt idx="4">
                  <c:v>83.73</c:v>
                </c:pt>
              </c:numCache>
            </c:numRef>
          </c:val>
          <c:extLst>
            <c:ext xmlns:c16="http://schemas.microsoft.com/office/drawing/2014/chart" uri="{C3380CC4-5D6E-409C-BE32-E72D297353CC}">
              <c16:uniqueId val="{00000000-3DF7-48B1-9328-DE0EF4D7599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82.27</c:v>
                </c:pt>
              </c:numCache>
            </c:numRef>
          </c:val>
          <c:smooth val="0"/>
          <c:extLst>
            <c:ext xmlns:c16="http://schemas.microsoft.com/office/drawing/2014/chart" uri="{C3380CC4-5D6E-409C-BE32-E72D297353CC}">
              <c16:uniqueId val="{00000001-3DF7-48B1-9328-DE0EF4D7599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189.28</c:v>
                </c:pt>
                <c:pt idx="1">
                  <c:v>241.32</c:v>
                </c:pt>
                <c:pt idx="2">
                  <c:v>240.42</c:v>
                </c:pt>
                <c:pt idx="3">
                  <c:v>237.7</c:v>
                </c:pt>
                <c:pt idx="4">
                  <c:v>150</c:v>
                </c:pt>
              </c:numCache>
            </c:numRef>
          </c:val>
          <c:extLst>
            <c:ext xmlns:c16="http://schemas.microsoft.com/office/drawing/2014/chart" uri="{C3380CC4-5D6E-409C-BE32-E72D297353CC}">
              <c16:uniqueId val="{00000000-7E19-4C2A-8E18-5E617DF71A8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194.42</c:v>
                </c:pt>
              </c:numCache>
            </c:numRef>
          </c:val>
          <c:smooth val="0"/>
          <c:extLst>
            <c:ext xmlns:c16="http://schemas.microsoft.com/office/drawing/2014/chart" uri="{C3380CC4-5D6E-409C-BE32-E72D297353CC}">
              <c16:uniqueId val="{00000001-7E19-4C2A-8E18-5E617DF71A8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43" zoomScale="102" zoomScaleNormal="102"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福島県　広野町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5">
        <f>データ!S6</f>
        <v>4608</v>
      </c>
      <c r="AM8" s="45"/>
      <c r="AN8" s="45"/>
      <c r="AO8" s="45"/>
      <c r="AP8" s="45"/>
      <c r="AQ8" s="45"/>
      <c r="AR8" s="45"/>
      <c r="AS8" s="45"/>
      <c r="AT8" s="44">
        <f>データ!T6</f>
        <v>58.69</v>
      </c>
      <c r="AU8" s="44"/>
      <c r="AV8" s="44"/>
      <c r="AW8" s="44"/>
      <c r="AX8" s="44"/>
      <c r="AY8" s="44"/>
      <c r="AZ8" s="44"/>
      <c r="BA8" s="44"/>
      <c r="BB8" s="44">
        <f>データ!U6</f>
        <v>78.510000000000005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68.650000000000006</v>
      </c>
      <c r="Q10" s="44"/>
      <c r="R10" s="44"/>
      <c r="S10" s="44"/>
      <c r="T10" s="44"/>
      <c r="U10" s="44"/>
      <c r="V10" s="44"/>
      <c r="W10" s="44">
        <f>データ!Q6</f>
        <v>95.24</v>
      </c>
      <c r="X10" s="44"/>
      <c r="Y10" s="44"/>
      <c r="Z10" s="44"/>
      <c r="AA10" s="44"/>
      <c r="AB10" s="44"/>
      <c r="AC10" s="44"/>
      <c r="AD10" s="45">
        <f>データ!R6</f>
        <v>2475</v>
      </c>
      <c r="AE10" s="45"/>
      <c r="AF10" s="45"/>
      <c r="AG10" s="45"/>
      <c r="AH10" s="45"/>
      <c r="AI10" s="45"/>
      <c r="AJ10" s="45"/>
      <c r="AK10" s="2"/>
      <c r="AL10" s="45">
        <f>データ!V6</f>
        <v>3110</v>
      </c>
      <c r="AM10" s="45"/>
      <c r="AN10" s="45"/>
      <c r="AO10" s="45"/>
      <c r="AP10" s="45"/>
      <c r="AQ10" s="45"/>
      <c r="AR10" s="45"/>
      <c r="AS10" s="45"/>
      <c r="AT10" s="44">
        <f>データ!W6</f>
        <v>1.56</v>
      </c>
      <c r="AU10" s="44"/>
      <c r="AV10" s="44"/>
      <c r="AW10" s="44"/>
      <c r="AX10" s="44"/>
      <c r="AY10" s="44"/>
      <c r="AZ10" s="44"/>
      <c r="BA10" s="44"/>
      <c r="BB10" s="44">
        <f>データ!X6</f>
        <v>1993.59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A15OdeILNvb5uUeNOf1RLTN6GKPcYgrR2wJBpJvAWR5ycfqb5p4sRspxevRzk+qngb3xH+ja8zrks8Gduqcig==" saltValue="V7Fgus3cIl5OAGVk8VQJo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75418</v>
      </c>
      <c r="D6" s="19">
        <f t="shared" si="3"/>
        <v>47</v>
      </c>
      <c r="E6" s="19">
        <f t="shared" si="3"/>
        <v>17</v>
      </c>
      <c r="F6" s="19">
        <f t="shared" si="3"/>
        <v>4</v>
      </c>
      <c r="G6" s="19">
        <f t="shared" si="3"/>
        <v>0</v>
      </c>
      <c r="H6" s="19" t="str">
        <f t="shared" si="3"/>
        <v>福島県　広野町</v>
      </c>
      <c r="I6" s="19" t="str">
        <f t="shared" si="3"/>
        <v>法非適用</v>
      </c>
      <c r="J6" s="19" t="str">
        <f t="shared" si="3"/>
        <v>下水道事業</v>
      </c>
      <c r="K6" s="19" t="str">
        <f t="shared" si="3"/>
        <v>特定環境保全公共下水道</v>
      </c>
      <c r="L6" s="19" t="str">
        <f t="shared" si="3"/>
        <v>D1</v>
      </c>
      <c r="M6" s="19" t="str">
        <f t="shared" si="3"/>
        <v>非設置</v>
      </c>
      <c r="N6" s="20" t="str">
        <f t="shared" si="3"/>
        <v>-</v>
      </c>
      <c r="O6" s="20" t="str">
        <f t="shared" si="3"/>
        <v>該当数値なし</v>
      </c>
      <c r="P6" s="20">
        <f t="shared" si="3"/>
        <v>68.650000000000006</v>
      </c>
      <c r="Q6" s="20">
        <f t="shared" si="3"/>
        <v>95.24</v>
      </c>
      <c r="R6" s="20">
        <f t="shared" si="3"/>
        <v>2475</v>
      </c>
      <c r="S6" s="20">
        <f t="shared" si="3"/>
        <v>4608</v>
      </c>
      <c r="T6" s="20">
        <f t="shared" si="3"/>
        <v>58.69</v>
      </c>
      <c r="U6" s="20">
        <f t="shared" si="3"/>
        <v>78.510000000000005</v>
      </c>
      <c r="V6" s="20">
        <f t="shared" si="3"/>
        <v>3110</v>
      </c>
      <c r="W6" s="20">
        <f t="shared" si="3"/>
        <v>1.56</v>
      </c>
      <c r="X6" s="20">
        <f t="shared" si="3"/>
        <v>1993.59</v>
      </c>
      <c r="Y6" s="21">
        <f>IF(Y7="",NA(),Y7)</f>
        <v>63.76</v>
      </c>
      <c r="Z6" s="21">
        <f t="shared" ref="Z6:AH6" si="4">IF(Z7="",NA(),Z7)</f>
        <v>56.61</v>
      </c>
      <c r="AA6" s="21">
        <f t="shared" si="4"/>
        <v>56.65</v>
      </c>
      <c r="AB6" s="21">
        <f t="shared" si="4"/>
        <v>57.92</v>
      </c>
      <c r="AC6" s="21">
        <f t="shared" si="4"/>
        <v>84.46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1206.79</v>
      </c>
      <c r="BL6" s="21">
        <f t="shared" si="7"/>
        <v>1258.43</v>
      </c>
      <c r="BM6" s="21">
        <f t="shared" si="7"/>
        <v>1163.75</v>
      </c>
      <c r="BN6" s="21">
        <f t="shared" si="7"/>
        <v>1195.47</v>
      </c>
      <c r="BO6" s="21">
        <f t="shared" si="7"/>
        <v>1141.98</v>
      </c>
      <c r="BP6" s="20" t="str">
        <f>IF(BP7="","",IF(BP7="-","【-】","【"&amp;SUBSTITUTE(TEXT(BP7,"#,##0.00"),"-","△")&amp;"】"))</f>
        <v>【1,156.82】</v>
      </c>
      <c r="BQ6" s="21">
        <f>IF(BQ7="",NA(),BQ7)</f>
        <v>72.12</v>
      </c>
      <c r="BR6" s="21">
        <f t="shared" ref="BR6:BZ6" si="8">IF(BR7="",NA(),BR7)</f>
        <v>56.38</v>
      </c>
      <c r="BS6" s="21">
        <f t="shared" si="8"/>
        <v>56.84</v>
      </c>
      <c r="BT6" s="21">
        <f t="shared" si="8"/>
        <v>58.03</v>
      </c>
      <c r="BU6" s="21">
        <f t="shared" si="8"/>
        <v>83.73</v>
      </c>
      <c r="BV6" s="21">
        <f t="shared" si="8"/>
        <v>71.84</v>
      </c>
      <c r="BW6" s="21">
        <f t="shared" si="8"/>
        <v>73.36</v>
      </c>
      <c r="BX6" s="21">
        <f t="shared" si="8"/>
        <v>72.599999999999994</v>
      </c>
      <c r="BY6" s="21">
        <f t="shared" si="8"/>
        <v>69.430000000000007</v>
      </c>
      <c r="BZ6" s="21">
        <f t="shared" si="8"/>
        <v>82.27</v>
      </c>
      <c r="CA6" s="20" t="str">
        <f>IF(CA7="","",IF(CA7="-","【-】","【"&amp;SUBSTITUTE(TEXT(CA7,"#,##0.00"),"-","△")&amp;"】"))</f>
        <v>【75.33】</v>
      </c>
      <c r="CB6" s="21">
        <f>IF(CB7="",NA(),CB7)</f>
        <v>189.28</v>
      </c>
      <c r="CC6" s="21">
        <f t="shared" ref="CC6:CK6" si="9">IF(CC7="",NA(),CC7)</f>
        <v>241.32</v>
      </c>
      <c r="CD6" s="21">
        <f t="shared" si="9"/>
        <v>240.42</v>
      </c>
      <c r="CE6" s="21">
        <f t="shared" si="9"/>
        <v>237.7</v>
      </c>
      <c r="CF6" s="21">
        <f t="shared" si="9"/>
        <v>150</v>
      </c>
      <c r="CG6" s="21">
        <f t="shared" si="9"/>
        <v>228.47</v>
      </c>
      <c r="CH6" s="21">
        <f t="shared" si="9"/>
        <v>224.88</v>
      </c>
      <c r="CI6" s="21">
        <f t="shared" si="9"/>
        <v>228.64</v>
      </c>
      <c r="CJ6" s="21">
        <f t="shared" si="9"/>
        <v>239.46</v>
      </c>
      <c r="CK6" s="21">
        <f t="shared" si="9"/>
        <v>194.42</v>
      </c>
      <c r="CL6" s="20" t="str">
        <f>IF(CL7="","",IF(CL7="-","【-】","【"&amp;SUBSTITUTE(TEXT(CL7,"#,##0.00"),"-","△")&amp;"】"))</f>
        <v>【215.73】</v>
      </c>
      <c r="CM6" s="21">
        <f>IF(CM7="",NA(),CM7)</f>
        <v>66.349999999999994</v>
      </c>
      <c r="CN6" s="21">
        <f t="shared" ref="CN6:CV6" si="10">IF(CN7="",NA(),CN7)</f>
        <v>67.349999999999994</v>
      </c>
      <c r="CO6" s="21">
        <f t="shared" si="10"/>
        <v>67.760000000000005</v>
      </c>
      <c r="CP6" s="21">
        <f t="shared" si="10"/>
        <v>61.71</v>
      </c>
      <c r="CQ6" s="21">
        <f t="shared" si="10"/>
        <v>65</v>
      </c>
      <c r="CR6" s="21">
        <f t="shared" si="10"/>
        <v>42.47</v>
      </c>
      <c r="CS6" s="21">
        <f t="shared" si="10"/>
        <v>42.4</v>
      </c>
      <c r="CT6" s="21">
        <f t="shared" si="10"/>
        <v>42.28</v>
      </c>
      <c r="CU6" s="21">
        <f t="shared" si="10"/>
        <v>41.06</v>
      </c>
      <c r="CV6" s="21">
        <f t="shared" si="10"/>
        <v>45.6</v>
      </c>
      <c r="CW6" s="20" t="str">
        <f>IF(CW7="","",IF(CW7="-","【-】","【"&amp;SUBSTITUTE(TEXT(CW7,"#,##0.00"),"-","△")&amp;"】"))</f>
        <v>【43.28】</v>
      </c>
      <c r="CX6" s="21">
        <f>IF(CX7="",NA(),CX7)</f>
        <v>95.22</v>
      </c>
      <c r="CY6" s="21">
        <f t="shared" ref="CY6:DG6" si="11">IF(CY7="",NA(),CY7)</f>
        <v>93.46</v>
      </c>
      <c r="CZ6" s="21">
        <f t="shared" si="11"/>
        <v>93.49</v>
      </c>
      <c r="DA6" s="21">
        <f t="shared" si="11"/>
        <v>92.7</v>
      </c>
      <c r="DB6" s="21">
        <f t="shared" si="11"/>
        <v>92.93</v>
      </c>
      <c r="DC6" s="21">
        <f t="shared" si="11"/>
        <v>83.75</v>
      </c>
      <c r="DD6" s="21">
        <f t="shared" si="11"/>
        <v>84.19</v>
      </c>
      <c r="DE6" s="21">
        <f t="shared" si="11"/>
        <v>84.34</v>
      </c>
      <c r="DF6" s="21">
        <f t="shared" si="11"/>
        <v>84.34</v>
      </c>
      <c r="DG6" s="21">
        <f t="shared" si="11"/>
        <v>88.66</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0.17</v>
      </c>
      <c r="EO6" s="20" t="str">
        <f>IF(EO7="","",IF(EO7="-","【-】","【"&amp;SUBSTITUTE(TEXT(EO7,"#,##0.00"),"-","△")&amp;"】"))</f>
        <v>【0.11】</v>
      </c>
    </row>
    <row r="7" spans="1:145" s="22" customFormat="1" x14ac:dyDescent="0.2">
      <c r="A7" s="14"/>
      <c r="B7" s="23">
        <v>2023</v>
      </c>
      <c r="C7" s="23">
        <v>75418</v>
      </c>
      <c r="D7" s="23">
        <v>47</v>
      </c>
      <c r="E7" s="23">
        <v>17</v>
      </c>
      <c r="F7" s="23">
        <v>4</v>
      </c>
      <c r="G7" s="23">
        <v>0</v>
      </c>
      <c r="H7" s="23" t="s">
        <v>98</v>
      </c>
      <c r="I7" s="23" t="s">
        <v>99</v>
      </c>
      <c r="J7" s="23" t="s">
        <v>100</v>
      </c>
      <c r="K7" s="23" t="s">
        <v>101</v>
      </c>
      <c r="L7" s="23" t="s">
        <v>102</v>
      </c>
      <c r="M7" s="23" t="s">
        <v>103</v>
      </c>
      <c r="N7" s="24" t="s">
        <v>104</v>
      </c>
      <c r="O7" s="24" t="s">
        <v>105</v>
      </c>
      <c r="P7" s="24">
        <v>68.650000000000006</v>
      </c>
      <c r="Q7" s="24">
        <v>95.24</v>
      </c>
      <c r="R7" s="24">
        <v>2475</v>
      </c>
      <c r="S7" s="24">
        <v>4608</v>
      </c>
      <c r="T7" s="24">
        <v>58.69</v>
      </c>
      <c r="U7" s="24">
        <v>78.510000000000005</v>
      </c>
      <c r="V7" s="24">
        <v>3110</v>
      </c>
      <c r="W7" s="24">
        <v>1.56</v>
      </c>
      <c r="X7" s="24">
        <v>1993.59</v>
      </c>
      <c r="Y7" s="24">
        <v>63.76</v>
      </c>
      <c r="Z7" s="24">
        <v>56.61</v>
      </c>
      <c r="AA7" s="24">
        <v>56.65</v>
      </c>
      <c r="AB7" s="24">
        <v>57.92</v>
      </c>
      <c r="AC7" s="24">
        <v>84.46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1206.79</v>
      </c>
      <c r="BL7" s="24">
        <v>1258.43</v>
      </c>
      <c r="BM7" s="24">
        <v>1163.75</v>
      </c>
      <c r="BN7" s="24">
        <v>1195.47</v>
      </c>
      <c r="BO7" s="24">
        <v>1141.98</v>
      </c>
      <c r="BP7" s="24">
        <v>1156.82</v>
      </c>
      <c r="BQ7" s="24">
        <v>72.12</v>
      </c>
      <c r="BR7" s="24">
        <v>56.38</v>
      </c>
      <c r="BS7" s="24">
        <v>56.84</v>
      </c>
      <c r="BT7" s="24">
        <v>58.03</v>
      </c>
      <c r="BU7" s="24">
        <v>83.73</v>
      </c>
      <c r="BV7" s="24">
        <v>71.84</v>
      </c>
      <c r="BW7" s="24">
        <v>73.36</v>
      </c>
      <c r="BX7" s="24">
        <v>72.599999999999994</v>
      </c>
      <c r="BY7" s="24">
        <v>69.430000000000007</v>
      </c>
      <c r="BZ7" s="24">
        <v>82.27</v>
      </c>
      <c r="CA7" s="24">
        <v>75.33</v>
      </c>
      <c r="CB7" s="24">
        <v>189.28</v>
      </c>
      <c r="CC7" s="24">
        <v>241.32</v>
      </c>
      <c r="CD7" s="24">
        <v>240.42</v>
      </c>
      <c r="CE7" s="24">
        <v>237.7</v>
      </c>
      <c r="CF7" s="24">
        <v>150</v>
      </c>
      <c r="CG7" s="24">
        <v>228.47</v>
      </c>
      <c r="CH7" s="24">
        <v>224.88</v>
      </c>
      <c r="CI7" s="24">
        <v>228.64</v>
      </c>
      <c r="CJ7" s="24">
        <v>239.46</v>
      </c>
      <c r="CK7" s="24">
        <v>194.42</v>
      </c>
      <c r="CL7" s="24">
        <v>215.73</v>
      </c>
      <c r="CM7" s="24">
        <v>66.349999999999994</v>
      </c>
      <c r="CN7" s="24">
        <v>67.349999999999994</v>
      </c>
      <c r="CO7" s="24">
        <v>67.760000000000005</v>
      </c>
      <c r="CP7" s="24">
        <v>61.71</v>
      </c>
      <c r="CQ7" s="24">
        <v>65</v>
      </c>
      <c r="CR7" s="24">
        <v>42.47</v>
      </c>
      <c r="CS7" s="24">
        <v>42.4</v>
      </c>
      <c r="CT7" s="24">
        <v>42.28</v>
      </c>
      <c r="CU7" s="24">
        <v>41.06</v>
      </c>
      <c r="CV7" s="24">
        <v>45.6</v>
      </c>
      <c r="CW7" s="24">
        <v>43.28</v>
      </c>
      <c r="CX7" s="24">
        <v>95.22</v>
      </c>
      <c r="CY7" s="24">
        <v>93.46</v>
      </c>
      <c r="CZ7" s="24">
        <v>93.49</v>
      </c>
      <c r="DA7" s="24">
        <v>92.7</v>
      </c>
      <c r="DB7" s="24">
        <v>92.93</v>
      </c>
      <c r="DC7" s="24">
        <v>83.75</v>
      </c>
      <c r="DD7" s="24">
        <v>84.19</v>
      </c>
      <c r="DE7" s="24">
        <v>84.34</v>
      </c>
      <c r="DF7" s="24">
        <v>84.34</v>
      </c>
      <c r="DG7" s="24">
        <v>88.66</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0.17</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2025-01-24T07:30:39Z</dcterms:created>
  <dcterms:modified xsi:type="dcterms:W3CDTF">2025-03-05T02:20:07Z</dcterms:modified>
  <cp:category/>
</cp:coreProperties>
</file>