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kuck12\共有データ\地域整備課共有\古川直也（水道）\照会（R6～）\"/>
    </mc:Choice>
  </mc:AlternateContent>
  <xr:revisionPtr revIDLastSave="0" documentId="13_ncr:1_{7B4BC2BF-3464-4B5E-9532-9D56B1A273BB}" xr6:coauthVersionLast="47" xr6:coauthVersionMax="47" xr10:uidLastSave="{00000000-0000-0000-0000-000000000000}"/>
  <workbookProtection workbookAlgorithmName="SHA-512" workbookHashValue="KeERERyRmseE8xA4wALzaAr3uMzrrLYdPjKmdGBZ78TAtViGY91VyeDBDW2n/xDgU1TkRZkoO46D481Qb80IKg==" workbookSaltValue="1CqzMbxEo18XiXqHsaRmIg==" workbookSpinCount="100000" lockStructure="1"/>
  <bookViews>
    <workbookView xWindow="-108" yWindow="-108" windowWidth="23256" windowHeight="12456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K85" i="4"/>
  <c r="J85" i="4"/>
  <c r="G85" i="4"/>
  <c r="I10" i="4"/>
</calcChain>
</file>

<file path=xl/sharedStrings.xml><?xml version="1.0" encoding="utf-8"?>
<sst xmlns="http://schemas.openxmlformats.org/spreadsheetml/2006/main" count="297" uniqueCount="118">
  <si>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</si>
  <si>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</si>
  <si>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</si>
  <si>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</si>
  <si>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</si>
  <si>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</si>
  <si>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</si>
  <si>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</si>
  <si>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</si>
  <si>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</si>
  <si>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</si>
  <si>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</si>
  <si>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</si>
  <si>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</si>
  <si>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</si>
  <si>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</si>
  <si>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</si>
  <si>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</si>
  <si>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</si>
  <si>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</si>
  <si>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</si>
  <si>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</si>
  <si>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</si>
  <si>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</si>
  <si>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</si>
  <si>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</si>
  <si>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</si>
  <si>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</si>
  <si>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</si>
  <si>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</si>
  <si>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</si>
  <si>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</si>
  <si>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</si>
  <si>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</si>
  <si>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</si>
  <si>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</si>
  <si>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</si>
  <si>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</si>
  <si>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</si>
  <si>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</si>
  <si>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</si>
  <si>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</si>
  <si>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</si>
  <si>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</si>
  <si>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</si>
  <si>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</si>
  <si>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</si>
  <si>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</si>
  <si>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</si>
  <si>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</si>
  <si>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</si>
  <si>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</si>
  <si>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</si>
  <si>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</si>
  <si>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</si>
  <si>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</si>
  <si>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</si>
  <si>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</si>
  <si>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</si>
  <si>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</si>
  <si>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</si>
  <si>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</si>
  <si>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</si>
  <si>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</si>
  <si>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</si>
  <si>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</si>
  <si>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</si>
  <si>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</si>
  <si>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</si>
  <si>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</si>
  <si>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</si>
  <si>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</si>
  <si>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</si>
  <si>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</si>
  <si>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</si>
  <si>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</si>
  <si>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</si>
  <si>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</si>
  <si>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</si>
  <si>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</si>
  <si>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</si>
  <si>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</si>
  <si>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</si>
  <si>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</si>
  <si>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</si>
  <si>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</si>
  <si>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</si>
  <si>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</si>
  <si>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</si>
  <si>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</si>
  <si>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</si>
  <si>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</si>
  <si>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</si>
  <si>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</si>
  <si>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</si>
  <si>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</si>
  <si>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玉川村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</si>
  <si>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</si>
  <si>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</si>
  <si>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</si>
  <si>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</si>
  <si>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</si>
  <si>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</si>
  <si>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</si>
  <si>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</si>
  <si>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</si>
  <si>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</si>
  <si>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</si>
  <si>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</si>
  <si>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</si>
  <si>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</si>
  <si>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</si>
  <si>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</si>
  <si>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</si>
  <si>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</si>
  <si>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有形固定資産減価償却率は、上昇しているものの、平均値よりも低い状況にある。供用開始から20年を超える構築物もあるため、計画的に施設や管路の更新を行っていきたい。</t>
    <rPh sb="1" eb="7">
      <t>ユウケイコテイシサン</t>
    </rPh>
    <rPh sb="7" eb="11">
      <t>ゲンカショウキャク</t>
    </rPh>
    <rPh sb="11" eb="12">
      <t>リツ</t>
    </rPh>
    <rPh sb="14" eb="16">
      <t>ジョウショウ</t>
    </rPh>
    <rPh sb="24" eb="27">
      <t>ヘイキンチ</t>
    </rPh>
    <rPh sb="30" eb="31">
      <t>ヒク</t>
    </rPh>
    <rPh sb="32" eb="34">
      <t>ジョウキョウ</t>
    </rPh>
    <rPh sb="38" eb="42">
      <t>キョウヨウカイシ</t>
    </rPh>
    <rPh sb="46" eb="47">
      <t>ネン</t>
    </rPh>
    <rPh sb="48" eb="49">
      <t>コ</t>
    </rPh>
    <rPh sb="51" eb="54">
      <t>コウチクブツ</t>
    </rPh>
    <rPh sb="60" eb="63">
      <t>ケイカクテキ</t>
    </rPh>
    <rPh sb="64" eb="66">
      <t>シセツ</t>
    </rPh>
    <rPh sb="67" eb="69">
      <t>カンロ</t>
    </rPh>
    <rPh sb="70" eb="72">
      <t>コウシン</t>
    </rPh>
    <rPh sb="73" eb="74">
      <t>オコナ</t>
    </rPh>
    <phoneticPr fontId="4"/>
  </si>
  <si>
    <t>　新規地区の建設に伴い、事業費や企業債残高は今後益々増加する見込みである。経営の健全化を図るために、経費の削減を行っていく必要がある。併せて料金の見直しも行い、一般会計補助金に依存しない経営体制を構築していきたい。</t>
    <rPh sb="1" eb="5">
      <t>シンキチク</t>
    </rPh>
    <rPh sb="6" eb="8">
      <t>ケンセツ</t>
    </rPh>
    <rPh sb="9" eb="10">
      <t>トモナ</t>
    </rPh>
    <rPh sb="12" eb="15">
      <t>ジギョウヒ</t>
    </rPh>
    <rPh sb="16" eb="19">
      <t>キギョウサイ</t>
    </rPh>
    <rPh sb="19" eb="21">
      <t>ザンダカ</t>
    </rPh>
    <rPh sb="22" eb="24">
      <t>コンゴ</t>
    </rPh>
    <rPh sb="24" eb="26">
      <t>マスマス</t>
    </rPh>
    <rPh sb="26" eb="28">
      <t>ゾウカ</t>
    </rPh>
    <rPh sb="30" eb="32">
      <t>ミコ</t>
    </rPh>
    <rPh sb="37" eb="39">
      <t>ケイエイ</t>
    </rPh>
    <rPh sb="40" eb="43">
      <t>ケンゼンカ</t>
    </rPh>
    <rPh sb="44" eb="45">
      <t>ハカ</t>
    </rPh>
    <rPh sb="50" eb="52">
      <t>ケイヒ</t>
    </rPh>
    <rPh sb="53" eb="55">
      <t>サクゲン</t>
    </rPh>
    <rPh sb="56" eb="57">
      <t>オコナ</t>
    </rPh>
    <rPh sb="61" eb="63">
      <t>ヒツヨウ</t>
    </rPh>
    <rPh sb="67" eb="68">
      <t>アワ</t>
    </rPh>
    <rPh sb="70" eb="72">
      <t>リョウキン</t>
    </rPh>
    <rPh sb="73" eb="75">
      <t>ミナオ</t>
    </rPh>
    <rPh sb="77" eb="78">
      <t>オコナ</t>
    </rPh>
    <rPh sb="80" eb="87">
      <t>イッパンカイケイホジョキン</t>
    </rPh>
    <rPh sb="88" eb="90">
      <t>イゾン</t>
    </rPh>
    <rPh sb="93" eb="95">
      <t>ケイエイ</t>
    </rPh>
    <rPh sb="95" eb="97">
      <t>タイセイ</t>
    </rPh>
    <rPh sb="98" eb="100">
      <t>コウチク</t>
    </rPh>
    <phoneticPr fontId="4"/>
  </si>
  <si>
    <t xml:space="preserve"> 経常収支比率は、100%を超えており、料金回収率も平均値を上回っているが、残りについては一般会計補助金に依存する経営となっている。
　施設利用率は、平均より高いものの、汚水処理原価が平均よりも低い。経営の健全化を図るために、料金の見直しが必要と考えられる。
　企業債残高は、新規地区の設備投資を行っているため、今後も増加する見込みである。
　水洗化率は、平均値を僅かに超え、上昇しているが、新規地区の整備により、今後益々上昇すると考えられる。</t>
    <rPh sb="1" eb="3">
      <t>ケイジョウ</t>
    </rPh>
    <rPh sb="3" eb="5">
      <t>シュウシ</t>
    </rPh>
    <rPh sb="5" eb="7">
      <t>ヒリツ</t>
    </rPh>
    <rPh sb="14" eb="15">
      <t>コ</t>
    </rPh>
    <rPh sb="20" eb="22">
      <t>リョウキン</t>
    </rPh>
    <rPh sb="22" eb="25">
      <t>カイシュウリツ</t>
    </rPh>
    <rPh sb="26" eb="29">
      <t>ヘイキンチ</t>
    </rPh>
    <rPh sb="30" eb="32">
      <t>ウワマワ</t>
    </rPh>
    <rPh sb="38" eb="39">
      <t>ノコ</t>
    </rPh>
    <rPh sb="45" eb="52">
      <t>イッパンカイケイホジョキン</t>
    </rPh>
    <rPh sb="53" eb="55">
      <t>イゾン</t>
    </rPh>
    <rPh sb="57" eb="59">
      <t>ケイエイ</t>
    </rPh>
    <rPh sb="68" eb="72">
      <t>シセツリヨウ</t>
    </rPh>
    <rPh sb="72" eb="73">
      <t>リツ</t>
    </rPh>
    <rPh sb="75" eb="77">
      <t>ヘイキン</t>
    </rPh>
    <rPh sb="79" eb="80">
      <t>タカ</t>
    </rPh>
    <rPh sb="85" eb="91">
      <t>オスイショリゲンカ</t>
    </rPh>
    <rPh sb="92" eb="94">
      <t>ヘイキン</t>
    </rPh>
    <rPh sb="97" eb="98">
      <t>ヒク</t>
    </rPh>
    <rPh sb="100" eb="102">
      <t>ケイエイ</t>
    </rPh>
    <rPh sb="103" eb="106">
      <t>ケンゼンカ</t>
    </rPh>
    <rPh sb="107" eb="108">
      <t>ハカ</t>
    </rPh>
    <rPh sb="113" eb="115">
      <t>リョウキン</t>
    </rPh>
    <rPh sb="116" eb="118">
      <t>ミナオ</t>
    </rPh>
    <rPh sb="120" eb="122">
      <t>ヒツヨウ</t>
    </rPh>
    <rPh sb="123" eb="124">
      <t>カンガ</t>
    </rPh>
    <rPh sb="131" eb="134">
      <t>キギョウサイ</t>
    </rPh>
    <rPh sb="134" eb="136">
      <t>ザンダカ</t>
    </rPh>
    <rPh sb="138" eb="142">
      <t>シンキチク</t>
    </rPh>
    <rPh sb="143" eb="147">
      <t>セツビトウシ</t>
    </rPh>
    <rPh sb="148" eb="149">
      <t>オコナ</t>
    </rPh>
    <rPh sb="156" eb="158">
      <t>コンゴ</t>
    </rPh>
    <rPh sb="159" eb="161">
      <t>ゾウカ</t>
    </rPh>
    <rPh sb="163" eb="165">
      <t>ミコ</t>
    </rPh>
    <rPh sb="172" eb="176">
      <t>スイセンカリツ</t>
    </rPh>
    <rPh sb="178" eb="181">
      <t>ヘイキンチ</t>
    </rPh>
    <rPh sb="182" eb="183">
      <t>ワズ</t>
    </rPh>
    <rPh sb="185" eb="186">
      <t>コ</t>
    </rPh>
    <rPh sb="188" eb="190">
      <t>ジョウショウ</t>
    </rPh>
    <rPh sb="196" eb="200">
      <t>シンキチク</t>
    </rPh>
    <rPh sb="201" eb="203">
      <t>セイビ</t>
    </rPh>
    <rPh sb="207" eb="209">
      <t>コンゴ</t>
    </rPh>
    <rPh sb="209" eb="211">
      <t>マスマス</t>
    </rPh>
    <rPh sb="211" eb="213">
      <t>ジョウショウ</t>
    </rPh>
    <rPh sb="216" eb="217">
      <t>カンガ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</si>
</sst>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4-4C84-85B2-DE8405F74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4-4C84-85B2-DE8405F74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59.27</c:v>
                </c:pt>
                <c:pt idx="4">
                  <c:v>59.27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6-45BD-8DF8-26B59CD18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52.35</c:v>
                </c:pt>
                <c:pt idx="4">
                  <c:v>46.25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6-45BD-8DF8-26B59CD18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84.76</c:v>
                </c:pt>
                <c:pt idx="4">
                  <c:v>85.45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A-4B96-B1AD-C0D4CE9DC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84.39</c:v>
                </c:pt>
                <c:pt idx="4">
                  <c:v>83.96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A-4B96-B1AD-C0D4CE9DC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105.95</c:v>
                </c:pt>
                <c:pt idx="4">
                  <c:v>116.09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64-49AD-99DC-7C69AA7C4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105.5</c:v>
                </c:pt>
                <c:pt idx="4">
                  <c:v>106.35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4-49AD-99DC-7C69AA7C4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3.59</c:v>
                </c:pt>
                <c:pt idx="4">
                  <c:v>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CB-4D8B-998B-D8CC68DE7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25.19</c:v>
                </c:pt>
                <c:pt idx="4">
                  <c:v>25.46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B-4D8B-998B-D8CC68DE7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61-42D2-A428-816D27B01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1-42D2-A428-816D27B01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4-4647-B74F-657F44E4B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145.43</c:v>
                </c:pt>
                <c:pt idx="4">
                  <c:v>129.88999999999999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4-4647-B74F-657F44E4B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345.46</c:v>
                </c:pt>
                <c:pt idx="4">
                  <c:v>115.58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3-4B5A-BA08-D7870B1F7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38.4</c:v>
                </c:pt>
                <c:pt idx="4">
                  <c:v>44.04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3-4B5A-BA08-D7870B1F7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2850.89</c:v>
                </c:pt>
                <c:pt idx="4">
                  <c:v>3654.36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7-4EBE-A2BE-4049F9C01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900.82</c:v>
                </c:pt>
                <c:pt idx="4">
                  <c:v>839.21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7-4EBE-A2BE-4049F9C01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72.34</c:v>
                </c:pt>
                <c:pt idx="4">
                  <c:v>84.82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F-4346-A1EC-D94CA93AB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52.94</c:v>
                </c:pt>
                <c:pt idx="4">
                  <c:v>52.05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F-4346-A1EC-D94CA93AB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254.34</c:v>
                </c:pt>
                <c:pt idx="4">
                  <c:v>222.3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4-44E7-B55E-760BE43E8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303.27999999999997</c:v>
                </c:pt>
                <c:pt idx="4">
                  <c:v>301.86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4-44E7-B55E-760BE43E8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【124.06】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【271.15】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V4" zoomScaleNormal="100" workbookViewId="0">
      <selection activeCell="AT8" sqref="AT8:BA8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福島県　玉川村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4" t="str">
        <f>データ!I6</f>
        <v>法適用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農業集落排水</v>
      </c>
      <c r="Q8" s="34"/>
      <c r="R8" s="34"/>
      <c r="S8" s="34"/>
      <c r="T8" s="34"/>
      <c r="U8" s="34"/>
      <c r="V8" s="34"/>
      <c r="W8" s="34" t="str">
        <f>データ!L6</f>
        <v>F2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6191</v>
      </c>
      <c r="AM8" s="36"/>
      <c r="AN8" s="36"/>
      <c r="AO8" s="36"/>
      <c r="AP8" s="36"/>
      <c r="AQ8" s="36"/>
      <c r="AR8" s="36"/>
      <c r="AS8" s="36"/>
      <c r="AT8" s="37">
        <f>データ!T6</f>
        <v>46.67</v>
      </c>
      <c r="AU8" s="37"/>
      <c r="AV8" s="37"/>
      <c r="AW8" s="37"/>
      <c r="AX8" s="37"/>
      <c r="AY8" s="37"/>
      <c r="AZ8" s="37"/>
      <c r="BA8" s="37"/>
      <c r="BB8" s="37">
        <f>データ!U6</f>
        <v>132.65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>
        <f>データ!O6</f>
        <v>66.42</v>
      </c>
      <c r="J10" s="37"/>
      <c r="K10" s="37"/>
      <c r="L10" s="37"/>
      <c r="M10" s="37"/>
      <c r="N10" s="37"/>
      <c r="O10" s="37"/>
      <c r="P10" s="37">
        <f>データ!P6</f>
        <v>42.7</v>
      </c>
      <c r="Q10" s="37"/>
      <c r="R10" s="37"/>
      <c r="S10" s="37"/>
      <c r="T10" s="37"/>
      <c r="U10" s="37"/>
      <c r="V10" s="37"/>
      <c r="W10" s="37">
        <f>データ!Q6</f>
        <v>100</v>
      </c>
      <c r="X10" s="37"/>
      <c r="Y10" s="37"/>
      <c r="Z10" s="37"/>
      <c r="AA10" s="37"/>
      <c r="AB10" s="37"/>
      <c r="AC10" s="37"/>
      <c r="AD10" s="36">
        <f>データ!R6</f>
        <v>4188</v>
      </c>
      <c r="AE10" s="36"/>
      <c r="AF10" s="36"/>
      <c r="AG10" s="36"/>
      <c r="AH10" s="36"/>
      <c r="AI10" s="36"/>
      <c r="AJ10" s="36"/>
      <c r="AK10" s="2"/>
      <c r="AL10" s="36">
        <f>データ!V6</f>
        <v>2619</v>
      </c>
      <c r="AM10" s="36"/>
      <c r="AN10" s="36"/>
      <c r="AO10" s="36"/>
      <c r="AP10" s="36"/>
      <c r="AQ10" s="36"/>
      <c r="AR10" s="36"/>
      <c r="AS10" s="36"/>
      <c r="AT10" s="37">
        <f>データ!W6</f>
        <v>1.69</v>
      </c>
      <c r="AU10" s="37"/>
      <c r="AV10" s="37"/>
      <c r="AW10" s="37"/>
      <c r="AX10" s="37"/>
      <c r="AY10" s="37"/>
      <c r="AZ10" s="37"/>
      <c r="BA10" s="37"/>
      <c r="BB10" s="37">
        <f>データ!X6</f>
        <v>1549.7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117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115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2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116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【104.44】</v>
      </c>
      <c r="F85" s="12" t="str">
        <f>データ!AT6</f>
        <v>【124.06】</v>
      </c>
      <c r="G85" s="12" t="str">
        <f>データ!BE6</f>
        <v>【42.02】</v>
      </c>
      <c r="H85" s="12" t="str">
        <f>データ!BP6</f>
        <v>【785.10】</v>
      </c>
      <c r="I85" s="12" t="str">
        <f>データ!CA6</f>
        <v>【56.93】</v>
      </c>
      <c r="J85" s="12" t="str">
        <f>データ!CL6</f>
        <v>【271.15】</v>
      </c>
      <c r="K85" s="12" t="str">
        <f>データ!CW6</f>
        <v>【49.87】</v>
      </c>
      <c r="L85" s="12" t="str">
        <f>データ!DH6</f>
        <v>【87.54】</v>
      </c>
      <c r="M85" s="12" t="str">
        <f>データ!DS6</f>
        <v>【28.42】</v>
      </c>
      <c r="N85" s="12" t="str">
        <f>データ!ED6</f>
        <v>【0.08】</v>
      </c>
      <c r="O85" s="12" t="str">
        <f>データ!EO6</f>
        <v>【0.02】</v>
      </c>
    </row>
  </sheetData>
  <sheetProtection algorithmName="SHA-512" hashValue="rKSHDhAneRH4RGwuVopQH42CDMoBm9yAjpxigudqBC5xqYKFJifW9ctDRrbmaPCt2Os7d3gT29GeSYPJ/ls0cQ==" saltValue="4X0RJifiHm37Sd9Zw2Gyj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2023</v>
      </c>
      <c r="C6" s="19">
        <f t="shared" ref="C6:X6" si="3">C7</f>
        <v>75027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福島県　玉川村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>
        <f t="shared" si="3"/>
        <v>66.42</v>
      </c>
      <c r="P6" s="20">
        <f t="shared" si="3"/>
        <v>42.7</v>
      </c>
      <c r="Q6" s="20">
        <f t="shared" si="3"/>
        <v>100</v>
      </c>
      <c r="R6" s="20">
        <f t="shared" si="3"/>
        <v>4188</v>
      </c>
      <c r="S6" s="20">
        <f t="shared" si="3"/>
        <v>6191</v>
      </c>
      <c r="T6" s="20">
        <f t="shared" si="3"/>
        <v>46.67</v>
      </c>
      <c r="U6" s="20">
        <f t="shared" si="3"/>
        <v>132.65</v>
      </c>
      <c r="V6" s="20">
        <f t="shared" si="3"/>
        <v>2619</v>
      </c>
      <c r="W6" s="20">
        <f t="shared" si="3"/>
        <v>1.69</v>
      </c>
      <c r="X6" s="20">
        <f t="shared" si="3"/>
        <v>1549.7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105.95</v>
      </c>
      <c r="AC6" s="21">
        <f t="shared" si="4"/>
        <v>116.09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105.5</v>
      </c>
      <c r="AH6" s="21">
        <f t="shared" si="4"/>
        <v>106.35</v>
      </c>
      <c r="AI6" s="20" t="str">
        <f>IF(AI7="","",IF(AI7="-","【-】","【"&amp;SUBSTITUTE(TEXT(AI7,"#,##0.00"),"-","△")&amp;"】"))</f>
        <v>【104.44】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145.43</v>
      </c>
      <c r="AS6" s="21">
        <f t="shared" si="5"/>
        <v>129.88999999999999</v>
      </c>
      <c r="AT6" s="20" t="str">
        <f>IF(AT7="","",IF(AT7="-","【-】","【"&amp;SUBSTITUTE(TEXT(AT7,"#,##0.00"),"-","△")&amp;"】"))</f>
        <v>【124.06】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>
        <f t="shared" si="6"/>
        <v>345.46</v>
      </c>
      <c r="AY6" s="21">
        <f t="shared" si="6"/>
        <v>115.58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38.4</v>
      </c>
      <c r="BD6" s="21">
        <f t="shared" si="6"/>
        <v>44.04</v>
      </c>
      <c r="BE6" s="20" t="str">
        <f>IF(BE7="","",IF(BE7="-","【-】","【"&amp;SUBSTITUTE(TEXT(BE7,"#,##0.00"),"-","△")&amp;"】"))</f>
        <v>【42.02】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>
        <f t="shared" si="7"/>
        <v>2850.89</v>
      </c>
      <c r="BJ6" s="21">
        <f t="shared" si="7"/>
        <v>3654.36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900.82</v>
      </c>
      <c r="BO6" s="21">
        <f t="shared" si="7"/>
        <v>839.21</v>
      </c>
      <c r="BP6" s="20" t="str">
        <f>IF(BP7="","",IF(BP7="-","【-】","【"&amp;SUBSTITUTE(TEXT(BP7,"#,##0.00"),"-","△")&amp;"】"))</f>
        <v>【785.10】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>
        <f t="shared" si="8"/>
        <v>72.34</v>
      </c>
      <c r="BU6" s="21">
        <f t="shared" si="8"/>
        <v>84.82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52.94</v>
      </c>
      <c r="BZ6" s="21">
        <f t="shared" si="8"/>
        <v>52.05</v>
      </c>
      <c r="CA6" s="20" t="str">
        <f>IF(CA7="","",IF(CA7="-","【-】","【"&amp;SUBSTITUTE(TEXT(CA7,"#,##0.00"),"-","△")&amp;"】"))</f>
        <v>【56.93】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254.34</v>
      </c>
      <c r="CF6" s="21">
        <f t="shared" si="9"/>
        <v>222.3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303.27999999999997</v>
      </c>
      <c r="CK6" s="21">
        <f t="shared" si="9"/>
        <v>301.86</v>
      </c>
      <c r="CL6" s="20" t="str">
        <f>IF(CL7="","",IF(CL7="-","【-】","【"&amp;SUBSTITUTE(TEXT(CL7,"#,##0.00"),"-","△")&amp;"】"))</f>
        <v>【271.15】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>
        <f t="shared" si="10"/>
        <v>59.27</v>
      </c>
      <c r="CQ6" s="21">
        <f t="shared" si="10"/>
        <v>59.27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52.35</v>
      </c>
      <c r="CV6" s="21">
        <f t="shared" si="10"/>
        <v>46.25</v>
      </c>
      <c r="CW6" s="20" t="str">
        <f>IF(CW7="","",IF(CW7="-","【-】","【"&amp;SUBSTITUTE(TEXT(CW7,"#,##0.00"),"-","△")&amp;"】"))</f>
        <v>【49.87】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>
        <f t="shared" si="11"/>
        <v>84.76</v>
      </c>
      <c r="DB6" s="21">
        <f t="shared" si="11"/>
        <v>85.45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84.39</v>
      </c>
      <c r="DG6" s="21">
        <f t="shared" si="11"/>
        <v>83.96</v>
      </c>
      <c r="DH6" s="20" t="str">
        <f>IF(DH7="","",IF(DH7="-","【-】","【"&amp;SUBSTITUTE(TEXT(DH7,"#,##0.00"),"-","△")&amp;"】"))</f>
        <v>【87.54】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>
        <f t="shared" si="12"/>
        <v>3.59</v>
      </c>
      <c r="DM6" s="21">
        <f t="shared" si="12"/>
        <v>7.18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25.19</v>
      </c>
      <c r="DR6" s="21">
        <f t="shared" si="12"/>
        <v>25.46</v>
      </c>
      <c r="DS6" s="20" t="str">
        <f>IF(DS7="","",IF(DS7="-","【-】","【"&amp;SUBSTITUTE(TEXT(DS7,"#,##0.00"),"-","△")&amp;"】"))</f>
        <v>【28.42】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0">
        <f t="shared" si="13"/>
        <v>0</v>
      </c>
      <c r="EC6" s="21">
        <f t="shared" si="13"/>
        <v>0.19</v>
      </c>
      <c r="ED6" s="20" t="str">
        <f>IF(ED7="","",IF(ED7="-","【-】","【"&amp;SUBSTITUTE(TEXT(ED7,"#,##0.00"),"-","△")&amp;"】"))</f>
        <v>【0.08】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>
        <f t="shared" si="14"/>
        <v>0.03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2">
      <c r="A7" s="14"/>
      <c r="B7" s="23">
        <v>2023</v>
      </c>
      <c r="C7" s="23">
        <v>75027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66.42</v>
      </c>
      <c r="P7" s="24">
        <v>42.7</v>
      </c>
      <c r="Q7" s="24">
        <v>100</v>
      </c>
      <c r="R7" s="24">
        <v>4188</v>
      </c>
      <c r="S7" s="24">
        <v>6191</v>
      </c>
      <c r="T7" s="24">
        <v>46.67</v>
      </c>
      <c r="U7" s="24">
        <v>132.65</v>
      </c>
      <c r="V7" s="24">
        <v>2619</v>
      </c>
      <c r="W7" s="24">
        <v>1.69</v>
      </c>
      <c r="X7" s="24">
        <v>1549.7</v>
      </c>
      <c r="Y7" s="24" t="s">
        <v>102</v>
      </c>
      <c r="Z7" s="24" t="s">
        <v>102</v>
      </c>
      <c r="AA7" s="24" t="s">
        <v>102</v>
      </c>
      <c r="AB7" s="24">
        <v>105.95</v>
      </c>
      <c r="AC7" s="24">
        <v>116.09</v>
      </c>
      <c r="AD7" s="24" t="s">
        <v>102</v>
      </c>
      <c r="AE7" s="24" t="s">
        <v>102</v>
      </c>
      <c r="AF7" s="24" t="s">
        <v>102</v>
      </c>
      <c r="AG7" s="24">
        <v>105.5</v>
      </c>
      <c r="AH7" s="24">
        <v>106.35</v>
      </c>
      <c r="AI7" s="24">
        <v>104.44</v>
      </c>
      <c r="AJ7" s="24" t="s">
        <v>102</v>
      </c>
      <c r="AK7" s="24" t="s">
        <v>102</v>
      </c>
      <c r="AL7" s="24" t="s">
        <v>102</v>
      </c>
      <c r="AM7" s="24">
        <v>0</v>
      </c>
      <c r="AN7" s="24">
        <v>0</v>
      </c>
      <c r="AO7" s="24" t="s">
        <v>102</v>
      </c>
      <c r="AP7" s="24" t="s">
        <v>102</v>
      </c>
      <c r="AQ7" s="24" t="s">
        <v>102</v>
      </c>
      <c r="AR7" s="24">
        <v>145.43</v>
      </c>
      <c r="AS7" s="24">
        <v>129.88999999999999</v>
      </c>
      <c r="AT7" s="24">
        <v>124.06</v>
      </c>
      <c r="AU7" s="24" t="s">
        <v>102</v>
      </c>
      <c r="AV7" s="24" t="s">
        <v>102</v>
      </c>
      <c r="AW7" s="24" t="s">
        <v>102</v>
      </c>
      <c r="AX7" s="24">
        <v>345.46</v>
      </c>
      <c r="AY7" s="24">
        <v>115.58</v>
      </c>
      <c r="AZ7" s="24" t="s">
        <v>102</v>
      </c>
      <c r="BA7" s="24" t="s">
        <v>102</v>
      </c>
      <c r="BB7" s="24" t="s">
        <v>102</v>
      </c>
      <c r="BC7" s="24">
        <v>38.4</v>
      </c>
      <c r="BD7" s="24">
        <v>44.04</v>
      </c>
      <c r="BE7" s="24">
        <v>42.02</v>
      </c>
      <c r="BF7" s="24" t="s">
        <v>102</v>
      </c>
      <c r="BG7" s="24" t="s">
        <v>102</v>
      </c>
      <c r="BH7" s="24" t="s">
        <v>102</v>
      </c>
      <c r="BI7" s="24">
        <v>2850.89</v>
      </c>
      <c r="BJ7" s="24">
        <v>3654.36</v>
      </c>
      <c r="BK7" s="24" t="s">
        <v>102</v>
      </c>
      <c r="BL7" s="24" t="s">
        <v>102</v>
      </c>
      <c r="BM7" s="24" t="s">
        <v>102</v>
      </c>
      <c r="BN7" s="24">
        <v>900.82</v>
      </c>
      <c r="BO7" s="24">
        <v>839.21</v>
      </c>
      <c r="BP7" s="24">
        <v>785.1</v>
      </c>
      <c r="BQ7" s="24" t="s">
        <v>102</v>
      </c>
      <c r="BR7" s="24" t="s">
        <v>102</v>
      </c>
      <c r="BS7" s="24" t="s">
        <v>102</v>
      </c>
      <c r="BT7" s="24">
        <v>72.34</v>
      </c>
      <c r="BU7" s="24">
        <v>84.82</v>
      </c>
      <c r="BV7" s="24" t="s">
        <v>102</v>
      </c>
      <c r="BW7" s="24" t="s">
        <v>102</v>
      </c>
      <c r="BX7" s="24" t="s">
        <v>102</v>
      </c>
      <c r="BY7" s="24">
        <v>52.94</v>
      </c>
      <c r="BZ7" s="24">
        <v>52.05</v>
      </c>
      <c r="CA7" s="24">
        <v>56.93</v>
      </c>
      <c r="CB7" s="24" t="s">
        <v>102</v>
      </c>
      <c r="CC7" s="24" t="s">
        <v>102</v>
      </c>
      <c r="CD7" s="24" t="s">
        <v>102</v>
      </c>
      <c r="CE7" s="24">
        <v>254.34</v>
      </c>
      <c r="CF7" s="24">
        <v>222.3</v>
      </c>
      <c r="CG7" s="24" t="s">
        <v>102</v>
      </c>
      <c r="CH7" s="24" t="s">
        <v>102</v>
      </c>
      <c r="CI7" s="24" t="s">
        <v>102</v>
      </c>
      <c r="CJ7" s="24">
        <v>303.27999999999997</v>
      </c>
      <c r="CK7" s="24">
        <v>301.86</v>
      </c>
      <c r="CL7" s="24">
        <v>271.14999999999998</v>
      </c>
      <c r="CM7" s="24" t="s">
        <v>102</v>
      </c>
      <c r="CN7" s="24" t="s">
        <v>102</v>
      </c>
      <c r="CO7" s="24" t="s">
        <v>102</v>
      </c>
      <c r="CP7" s="24">
        <v>59.27</v>
      </c>
      <c r="CQ7" s="24">
        <v>59.27</v>
      </c>
      <c r="CR7" s="24" t="s">
        <v>102</v>
      </c>
      <c r="CS7" s="24" t="s">
        <v>102</v>
      </c>
      <c r="CT7" s="24" t="s">
        <v>102</v>
      </c>
      <c r="CU7" s="24">
        <v>52.35</v>
      </c>
      <c r="CV7" s="24">
        <v>46.25</v>
      </c>
      <c r="CW7" s="24">
        <v>49.87</v>
      </c>
      <c r="CX7" s="24" t="s">
        <v>102</v>
      </c>
      <c r="CY7" s="24" t="s">
        <v>102</v>
      </c>
      <c r="CZ7" s="24" t="s">
        <v>102</v>
      </c>
      <c r="DA7" s="24">
        <v>84.76</v>
      </c>
      <c r="DB7" s="24">
        <v>85.45</v>
      </c>
      <c r="DC7" s="24" t="s">
        <v>102</v>
      </c>
      <c r="DD7" s="24" t="s">
        <v>102</v>
      </c>
      <c r="DE7" s="24" t="s">
        <v>102</v>
      </c>
      <c r="DF7" s="24">
        <v>84.39</v>
      </c>
      <c r="DG7" s="24">
        <v>83.96</v>
      </c>
      <c r="DH7" s="24">
        <v>87.54</v>
      </c>
      <c r="DI7" s="24" t="s">
        <v>102</v>
      </c>
      <c r="DJ7" s="24" t="s">
        <v>102</v>
      </c>
      <c r="DK7" s="24" t="s">
        <v>102</v>
      </c>
      <c r="DL7" s="24">
        <v>3.59</v>
      </c>
      <c r="DM7" s="24">
        <v>7.18</v>
      </c>
      <c r="DN7" s="24" t="s">
        <v>102</v>
      </c>
      <c r="DO7" s="24" t="s">
        <v>102</v>
      </c>
      <c r="DP7" s="24" t="s">
        <v>102</v>
      </c>
      <c r="DQ7" s="24">
        <v>25.19</v>
      </c>
      <c r="DR7" s="24">
        <v>25.46</v>
      </c>
      <c r="DS7" s="24">
        <v>28.42</v>
      </c>
      <c r="DT7" s="24" t="s">
        <v>102</v>
      </c>
      <c r="DU7" s="24" t="s">
        <v>102</v>
      </c>
      <c r="DV7" s="24" t="s">
        <v>102</v>
      </c>
      <c r="DW7" s="24">
        <v>0</v>
      </c>
      <c r="DX7" s="24">
        <v>0</v>
      </c>
      <c r="DY7" s="24" t="s">
        <v>102</v>
      </c>
      <c r="DZ7" s="24" t="s">
        <v>102</v>
      </c>
      <c r="EA7" s="24" t="s">
        <v>102</v>
      </c>
      <c r="EB7" s="24">
        <v>0</v>
      </c>
      <c r="EC7" s="24">
        <v>0.19</v>
      </c>
      <c r="ED7" s="24">
        <v>0.08</v>
      </c>
      <c r="EE7" s="24" t="s">
        <v>102</v>
      </c>
      <c r="EF7" s="24" t="s">
        <v>102</v>
      </c>
      <c r="EG7" s="24" t="s">
        <v>102</v>
      </c>
      <c r="EH7" s="24">
        <v>0</v>
      </c>
      <c r="EI7" s="24">
        <v>0</v>
      </c>
      <c r="EJ7" s="24" t="s">
        <v>102</v>
      </c>
      <c r="EK7" s="24" t="s">
        <v>102</v>
      </c>
      <c r="EL7" s="24" t="s">
        <v>102</v>
      </c>
      <c r="EM7" s="24">
        <v>0.03</v>
      </c>
      <c r="EN7" s="24">
        <v>0.03</v>
      </c>
      <c r="EO7" s="24">
        <v>0.02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112</v>
      </c>
      <c r="E13" t="s">
        <v>112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古川 直也</cp:lastModifiedBy>
  <dcterms:created xsi:type="dcterms:W3CDTF">2025-01-24T07:16:06Z</dcterms:created>
  <dcterms:modified xsi:type="dcterms:W3CDTF">2025-02-04T07:05:43Z</dcterms:modified>
  <cp:category/>
</cp:coreProperties>
</file>