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461西郷村○\"/>
    </mc:Choice>
  </mc:AlternateContent>
  <workbookProtection workbookAlgorithmName="SHA-512" workbookHashValue="6JwDyLa1Hufi7K8TWp/1vAY0xqVfPEux8DH6tm/7ekqjZdJyhnx4WLmSnx3IDHX3lJDnsoYLf/6jM959deGkGQ==" workbookSaltValue="Gb5SSW7IEmUaqlJTy9NyNA==" workbookSpinCount="100000" lockStructure="1"/>
  <bookViews>
    <workbookView xWindow="0" yWindow="0" windowWidth="28800" windowHeight="1173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<sst xmlns="http://schemas.openxmlformats.org/spreadsheetml/2006/main" count="257" uniqueCount="116">
  <si>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</si>
  <si>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</si>
  <si>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</si>
  <si>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</si>
  <si>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</si>
  <si>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</si>
  <si>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</si>
  <si>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</si>
  <si>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</si>
  <si>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</si>
  <si>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</si>
  <si>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</si>
  <si>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</si>
  <si>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</si>
  <si>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</si>
  <si>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</si>
  <si>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</si>
  <si>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</si>
  <si>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</si>
  <si>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</si>
  <si>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</si>
  <si>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</si>
  <si>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</si>
  <si>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</si>
  <si>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</si>
  <si>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</si>
  <si>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</si>
  <si>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</si>
  <si>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</si>
  <si>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</si>
  <si>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</si>
  <si>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</si>
  <si>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</si>
  <si>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</si>
  <si>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</si>
  <si>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</si>
  <si>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</si>
  <si>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</si>
  <si>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</si>
  <si>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</si>
  <si>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</si>
  <si>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</si>
  <si>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</si>
  <si>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</si>
  <si>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</si>
  <si>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</si>
  <si>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</si>
  <si>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</si>
  <si>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</si>
  <si>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</si>
  <si>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</si>
  <si>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</si>
  <si>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</si>
  <si>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</si>
  <si>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</si>
  <si>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</si>
  <si>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</si>
  <si>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</si>
  <si>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</si>
  <si>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</si>
  <si>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</si>
  <si>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</si>
  <si>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</si>
  <si>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</si>
  <si>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</si>
  <si>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</si>
  <si>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</si>
  <si>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</si>
  <si>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</si>
  <si>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</si>
  <si>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</si>
  <si>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</si>
  <si>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</si>
  <si>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</si>
  <si>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</si>
  <si>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</si>
  <si>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</si>
  <si>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</si>
  <si>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</si>
  <si>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</si>
  <si>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</si>
  <si>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</si>
  <si>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</si>
  <si>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</si>
  <si>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</si>
  <si>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</si>
  <si>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</si>
  <si>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</si>
  <si>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</si>
  <si>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</si>
  <si>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</si>
  <si>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</si>
  <si>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</si>
  <si>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</si>
  <si>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</si>
  <si>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</si>
  <si>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西郷村</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</si>
  <si>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</si>
  <si>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</si>
  <si>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</si>
  <si>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</si>
  <si>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</si>
  <si>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</si>
  <si>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</si>
  <si>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</si>
  <si>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</si>
  <si>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</si>
  <si>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</si>
  <si>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</si>
  <si>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</si>
  <si>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</si>
  <si>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</si>
  <si>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</si>
  <si>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当村の下水道は供用開始から約30年経過しているため、①有形固定資産減価償却率も上昇傾向にある。平成28年度に策定したストックマネジメント計画に基づき、計画の見直しを随時図りながら、老朽化対策を行っていく予定である。</t>
    <rPh sb="0" eb="2">
      <t>トウソン</t>
    </rPh>
    <rPh sb="3" eb="6">
      <t>ゲスイドウ</t>
    </rPh>
    <rPh sb="7" eb="9">
      <t>キョウヨウ</t>
    </rPh>
    <rPh sb="9" eb="11">
      <t>カイシ</t>
    </rPh>
    <rPh sb="13" eb="14">
      <t>ヤク</t>
    </rPh>
    <rPh sb="16" eb="17">
      <t>ネン</t>
    </rPh>
    <rPh sb="17" eb="19">
      <t>ケイカ</t>
    </rPh>
    <rPh sb="27" eb="33">
      <t>ユウケイコテイシサン</t>
    </rPh>
    <rPh sb="33" eb="35">
      <t>ゲンカ</t>
    </rPh>
    <rPh sb="35" eb="38">
      <t>ショウキャクリツ</t>
    </rPh>
    <rPh sb="39" eb="41">
      <t>ジョウショウ</t>
    </rPh>
    <rPh sb="41" eb="43">
      <t>ケイコウ</t>
    </rPh>
    <rPh sb="47" eb="49">
      <t>ヘイセイ</t>
    </rPh>
    <rPh sb="51" eb="53">
      <t>ネンド</t>
    </rPh>
    <rPh sb="54" eb="56">
      <t>サクテイ</t>
    </rPh>
    <rPh sb="68" eb="70">
      <t>ケイカク</t>
    </rPh>
    <rPh sb="71" eb="72">
      <t>モト</t>
    </rPh>
    <rPh sb="75" eb="77">
      <t>ケイカク</t>
    </rPh>
    <rPh sb="78" eb="80">
      <t>ミナオ</t>
    </rPh>
    <rPh sb="82" eb="84">
      <t>ズイジ</t>
    </rPh>
    <rPh sb="84" eb="85">
      <t>ハカ</t>
    </rPh>
    <rPh sb="90" eb="93">
      <t>ロウキュウカ</t>
    </rPh>
    <rPh sb="93" eb="95">
      <t>タイサク</t>
    </rPh>
    <rPh sb="96" eb="97">
      <t>オコナ</t>
    </rPh>
    <rPh sb="101" eb="103">
      <t>ヨテイ</t>
    </rPh>
    <phoneticPr fontId="4"/>
  </si>
  <si>
    <t>当村は、令和2年度から地方公営企業法の全部を適用したため、経営比較分析上では令和元年度以前の比較は表示されていない。
①経常収支比率：100％以上であり、単年度収支は黒字を確保しているが、長期前受金戻入額や一般会計からの繰入の影響が大きい。（⑤経費回収率が100％を切っている要因の一つでもある。）
③流動比率：100％を大きく下回り、類似団体及び全国の平均と比較しても低水準だが、企業債償還をその年度毎に他会計からの繰入で賄う割合が多いことが主な要因である。
④企業債残高対事業規模比率：全国平均・類似団体平均値と比較してどちらも下回っている。今後大規模な下水道布設工事を行う見込みはないため、更新事業が開始されるまでは低率で推移していく予定である。
⑤経費回収率：類似団体を上回ってはいるが、100％を切っており、適正な使用料収入の確保が必要となっている。
⑥汚水処理原価：全国平均よりは高いものの、類似団体と比較すると低い水準であり、昨年度以前と比較してもほぼ横ばいではあるが、今後の人口減少や様々な要因による経費高騰により原価の上昇も見込まれるため、対策が必要である。
⑧水洗化率：令和2年度と比較し令和3年度が1.31％減少したのは、令和3年4月1日より農業集落排水事業の1区域（水洗化率は公共より低い傾向にあった）を公共下水道に接続したことが主な原因である。類似団体と比較すると高い傾向にあり、令和4年度と比較しても微増となったが、100％を目指すにあたり、啓発活動だけではなく、費用対効果を考えた計画内容の見直しに努めたい。</t>
    <rPh sb="0" eb="2">
      <t>トウソン</t>
    </rPh>
    <rPh sb="4" eb="6">
      <t>レイワ</t>
    </rPh>
    <rPh sb="7" eb="9">
      <t>ネンド</t>
    </rPh>
    <rPh sb="11" eb="13">
      <t>チホウ</t>
    </rPh>
    <rPh sb="13" eb="15">
      <t>コウエイ</t>
    </rPh>
    <rPh sb="15" eb="17">
      <t>キギョウ</t>
    </rPh>
    <rPh sb="17" eb="18">
      <t>ホウ</t>
    </rPh>
    <rPh sb="19" eb="21">
      <t>ゼンブ</t>
    </rPh>
    <rPh sb="22" eb="24">
      <t>テキヨウ</t>
    </rPh>
    <rPh sb="29" eb="31">
      <t>ケイエイ</t>
    </rPh>
    <rPh sb="31" eb="33">
      <t>ヒカク</t>
    </rPh>
    <rPh sb="33" eb="35">
      <t>ブンセキ</t>
    </rPh>
    <rPh sb="35" eb="36">
      <t>ジョウ</t>
    </rPh>
    <rPh sb="38" eb="40">
      <t>レイワ</t>
    </rPh>
    <rPh sb="40" eb="42">
      <t>ガンネン</t>
    </rPh>
    <rPh sb="42" eb="43">
      <t>ド</t>
    </rPh>
    <rPh sb="43" eb="45">
      <t>イゼン</t>
    </rPh>
    <rPh sb="46" eb="48">
      <t>ヒカク</t>
    </rPh>
    <rPh sb="49" eb="51">
      <t>ヒョウジ</t>
    </rPh>
    <rPh sb="61" eb="63">
      <t>ケイジョウ</t>
    </rPh>
    <rPh sb="63" eb="65">
      <t>シュウシ</t>
    </rPh>
    <rPh sb="65" eb="67">
      <t>ヒリツ</t>
    </rPh>
    <rPh sb="72" eb="74">
      <t>イジョウ</t>
    </rPh>
    <rPh sb="78" eb="81">
      <t>タンネンド</t>
    </rPh>
    <rPh sb="81" eb="83">
      <t>シュウシ</t>
    </rPh>
    <rPh sb="84" eb="86">
      <t>クロジ</t>
    </rPh>
    <rPh sb="87" eb="89">
      <t>カクホ</t>
    </rPh>
    <rPh sb="95" eb="97">
      <t>チョウキ</t>
    </rPh>
    <rPh sb="97" eb="100">
      <t>マエウケキン</t>
    </rPh>
    <rPh sb="100" eb="102">
      <t>レイニュウ</t>
    </rPh>
    <rPh sb="102" eb="103">
      <t>ガク</t>
    </rPh>
    <rPh sb="104" eb="106">
      <t>イッパン</t>
    </rPh>
    <rPh sb="106" eb="108">
      <t>カイケイ</t>
    </rPh>
    <rPh sb="111" eb="113">
      <t>クリイレ</t>
    </rPh>
    <rPh sb="114" eb="116">
      <t>エイキョウ</t>
    </rPh>
    <rPh sb="117" eb="118">
      <t>オオ</t>
    </rPh>
    <rPh sb="123" eb="125">
      <t>ケイヒ</t>
    </rPh>
    <rPh sb="125" eb="127">
      <t>カイシュウ</t>
    </rPh>
    <rPh sb="127" eb="128">
      <t>リツ</t>
    </rPh>
    <rPh sb="134" eb="135">
      <t>キ</t>
    </rPh>
    <rPh sb="139" eb="141">
      <t>ヨウイン</t>
    </rPh>
    <rPh sb="142" eb="143">
      <t>ヒト</t>
    </rPh>
    <rPh sb="162" eb="163">
      <t>オオ</t>
    </rPh>
    <rPh sb="165" eb="167">
      <t>シタマワ</t>
    </rPh>
    <rPh sb="181" eb="183">
      <t>ヒカク</t>
    </rPh>
    <rPh sb="186" eb="189">
      <t>テイスイジュン</t>
    </rPh>
    <rPh sb="204" eb="205">
      <t>タ</t>
    </rPh>
    <rPh sb="205" eb="207">
      <t>カイケイ</t>
    </rPh>
    <rPh sb="210" eb="212">
      <t>クリイレ</t>
    </rPh>
    <rPh sb="223" eb="224">
      <t>オモ</t>
    </rPh>
    <rPh sb="225" eb="227">
      <t>ヨウイン</t>
    </rPh>
    <rPh sb="251" eb="255">
      <t>ルイジダンタイ</t>
    </rPh>
    <rPh sb="255" eb="257">
      <t>ヘイキン</t>
    </rPh>
    <rPh sb="257" eb="258">
      <t>チ</t>
    </rPh>
    <rPh sb="259" eb="261">
      <t>ヒカク</t>
    </rPh>
    <rPh sb="267" eb="269">
      <t>シタマワ</t>
    </rPh>
    <rPh sb="299" eb="301">
      <t>コウシン</t>
    </rPh>
    <rPh sb="301" eb="303">
      <t>ジギョウ</t>
    </rPh>
    <rPh sb="304" eb="306">
      <t>カイシ</t>
    </rPh>
    <rPh sb="312" eb="314">
      <t>テイリツ</t>
    </rPh>
    <rPh sb="315" eb="317">
      <t>スイイ</t>
    </rPh>
    <rPh sb="329" eb="331">
      <t>ケイヒ</t>
    </rPh>
    <rPh sb="331" eb="333">
      <t>カイシュウ</t>
    </rPh>
    <rPh sb="333" eb="334">
      <t>リツ</t>
    </rPh>
    <rPh sb="335" eb="337">
      <t>ルイジ</t>
    </rPh>
    <rPh sb="337" eb="339">
      <t>ダンタイ</t>
    </rPh>
    <rPh sb="340" eb="342">
      <t>ウワマワ</t>
    </rPh>
    <rPh sb="354" eb="355">
      <t>キ</t>
    </rPh>
    <rPh sb="360" eb="362">
      <t>テキセイ</t>
    </rPh>
    <rPh sb="363" eb="366">
      <t>シヨウリョウ</t>
    </rPh>
    <rPh sb="366" eb="368">
      <t>シュウニュウ</t>
    </rPh>
    <rPh sb="369" eb="371">
      <t>カクホ</t>
    </rPh>
    <rPh sb="372" eb="374">
      <t>ヒツヨウ</t>
    </rPh>
    <rPh sb="383" eb="385">
      <t>オスイ</t>
    </rPh>
    <rPh sb="385" eb="387">
      <t>ショリ</t>
    </rPh>
    <rPh sb="387" eb="389">
      <t>ゲンカ</t>
    </rPh>
    <rPh sb="390" eb="394">
      <t>ゼンコクヘイキン</t>
    </rPh>
    <rPh sb="397" eb="398">
      <t>タカ</t>
    </rPh>
    <rPh sb="403" eb="405">
      <t>ルイジ</t>
    </rPh>
    <rPh sb="405" eb="407">
      <t>ダンタイ</t>
    </rPh>
    <rPh sb="408" eb="410">
      <t>ヒカク</t>
    </rPh>
    <rPh sb="413" eb="414">
      <t>ヒク</t>
    </rPh>
    <rPh sb="415" eb="417">
      <t>スイジュン</t>
    </rPh>
    <rPh sb="421" eb="424">
      <t>サクネンド</t>
    </rPh>
    <rPh sb="424" eb="426">
      <t>イゼン</t>
    </rPh>
    <rPh sb="427" eb="429">
      <t>ヒカク</t>
    </rPh>
    <rPh sb="434" eb="435">
      <t>ヨコ</t>
    </rPh>
    <rPh sb="443" eb="445">
      <t>コンゴ</t>
    </rPh>
    <rPh sb="446" eb="448">
      <t>ジンコウ</t>
    </rPh>
    <rPh sb="448" eb="450">
      <t>ゲンショウ</t>
    </rPh>
    <rPh sb="451" eb="453">
      <t>サマザマ</t>
    </rPh>
    <rPh sb="454" eb="456">
      <t>ヨウイン</t>
    </rPh>
    <rPh sb="459" eb="463">
      <t>ケイヒコウトウ</t>
    </rPh>
    <rPh sb="466" eb="468">
      <t>ゲンカ</t>
    </rPh>
    <rPh sb="469" eb="471">
      <t>ジョウショウ</t>
    </rPh>
    <rPh sb="472" eb="474">
      <t>ミコ</t>
    </rPh>
    <rPh sb="480" eb="482">
      <t>タイサク</t>
    </rPh>
    <rPh sb="483" eb="485">
      <t>ヒツヨウ</t>
    </rPh>
    <rPh sb="491" eb="494">
      <t>スイセンカ</t>
    </rPh>
    <rPh sb="494" eb="495">
      <t>リツ</t>
    </rPh>
    <rPh sb="496" eb="498">
      <t>レイワ</t>
    </rPh>
    <rPh sb="499" eb="501">
      <t>ネンド</t>
    </rPh>
    <rPh sb="502" eb="504">
      <t>ヒカク</t>
    </rPh>
    <rPh sb="505" eb="507">
      <t>レイワ</t>
    </rPh>
    <rPh sb="508" eb="510">
      <t>ネンド</t>
    </rPh>
    <rPh sb="516" eb="518">
      <t>ゲンショウ</t>
    </rPh>
    <rPh sb="523" eb="525">
      <t>レイワ</t>
    </rPh>
    <rPh sb="539" eb="541">
      <t>ジギョウ</t>
    </rPh>
    <rPh sb="557" eb="559">
      <t>ケイコウ</t>
    </rPh>
    <rPh sb="604" eb="606">
      <t>レイワ</t>
    </rPh>
    <rPh sb="607" eb="609">
      <t>ネンド</t>
    </rPh>
    <rPh sb="610" eb="612">
      <t>ヒカク</t>
    </rPh>
    <rPh sb="615" eb="617">
      <t>ビゾウ</t>
    </rPh>
    <rPh sb="628" eb="630">
      <t>メザ</t>
    </rPh>
    <rPh sb="636" eb="640">
      <t>ケイハツカツドウ</t>
    </rPh>
    <rPh sb="647" eb="652">
      <t>ヒヨウタイコウカ</t>
    </rPh>
    <rPh sb="653" eb="654">
      <t>カンガ</t>
    </rPh>
    <rPh sb="656" eb="658">
      <t>ケイカク</t>
    </rPh>
    <rPh sb="658" eb="660">
      <t>ナイヨウ</t>
    </rPh>
    <rPh sb="661" eb="663">
      <t>ミナオ</t>
    </rPh>
    <rPh sb="665" eb="666">
      <t>ツト</t>
    </rPh>
    <phoneticPr fontId="4"/>
  </si>
  <si>
    <t>現状として一般会計からの繰入に対する依存度が高い。また、今後人口が減少となる見込みであることや節水型機器のさらなる普及などにより、使用料収入の低下が予想されることや、老朽化対策を早期的に計画していく必要があることからも、経営戦略やストックマネジメント計画を随時見直し、ダウンサイジングや、長期的な事業運営に必要な使用料単価の検討等の経営改善に努める。
なお、最新の経営戦略は令和4年度末に作成したものであり、それに基づき、令和5年度より適正な使用料の見直しのため経営審議会を開催している。令和6年度以降も引き続き開催しており、令和8年度中に使用料改定を目指す予定である。</t>
    <rPh sb="0" eb="2">
      <t>ゲンジョウ</t>
    </rPh>
    <rPh sb="5" eb="7">
      <t>イッパン</t>
    </rPh>
    <rPh sb="7" eb="9">
      <t>カイケイ</t>
    </rPh>
    <rPh sb="12" eb="14">
      <t>クリイレ</t>
    </rPh>
    <rPh sb="15" eb="16">
      <t>タイ</t>
    </rPh>
    <rPh sb="18" eb="21">
      <t>イゾンド</t>
    </rPh>
    <rPh sb="22" eb="23">
      <t>タカ</t>
    </rPh>
    <rPh sb="28" eb="30">
      <t>コンゴ</t>
    </rPh>
    <rPh sb="30" eb="32">
      <t>ジンコウ</t>
    </rPh>
    <rPh sb="33" eb="35">
      <t>ゲンショウ</t>
    </rPh>
    <rPh sb="38" eb="40">
      <t>ミコ</t>
    </rPh>
    <rPh sb="47" eb="50">
      <t>セッスイガタ</t>
    </rPh>
    <rPh sb="50" eb="52">
      <t>キキ</t>
    </rPh>
    <rPh sb="57" eb="59">
      <t>フキュウ</t>
    </rPh>
    <rPh sb="65" eb="68">
      <t>シヨウリョウ</t>
    </rPh>
    <rPh sb="68" eb="70">
      <t>シュウニュウ</t>
    </rPh>
    <rPh sb="71" eb="73">
      <t>テイカ</t>
    </rPh>
    <rPh sb="74" eb="76">
      <t>ヨソウ</t>
    </rPh>
    <rPh sb="83" eb="86">
      <t>ロウキュウカ</t>
    </rPh>
    <rPh sb="86" eb="88">
      <t>タイサク</t>
    </rPh>
    <rPh sb="89" eb="91">
      <t>ソウキ</t>
    </rPh>
    <rPh sb="91" eb="92">
      <t>テキ</t>
    </rPh>
    <rPh sb="93" eb="95">
      <t>ケイカク</t>
    </rPh>
    <rPh sb="99" eb="101">
      <t>ヒツヨウ</t>
    </rPh>
    <rPh sb="110" eb="112">
      <t>ケイエイ</t>
    </rPh>
    <rPh sb="112" eb="114">
      <t>センリャク</t>
    </rPh>
    <rPh sb="125" eb="127">
      <t>ケイカク</t>
    </rPh>
    <rPh sb="128" eb="130">
      <t>ズイジ</t>
    </rPh>
    <rPh sb="130" eb="132">
      <t>ミナオ</t>
    </rPh>
    <rPh sb="144" eb="147">
      <t>チョウキテキ</t>
    </rPh>
    <rPh sb="148" eb="150">
      <t>ジギョウ</t>
    </rPh>
    <rPh sb="150" eb="152">
      <t>ウンエイ</t>
    </rPh>
    <rPh sb="153" eb="155">
      <t>ヒツヨウ</t>
    </rPh>
    <rPh sb="156" eb="159">
      <t>シヨウリョウ</t>
    </rPh>
    <rPh sb="159" eb="161">
      <t>タンカ</t>
    </rPh>
    <rPh sb="162" eb="164">
      <t>ケントウ</t>
    </rPh>
    <rPh sb="164" eb="165">
      <t>トウ</t>
    </rPh>
    <rPh sb="171" eb="172">
      <t>ツト</t>
    </rPh>
    <rPh sb="179" eb="181">
      <t>サイシン</t>
    </rPh>
    <rPh sb="182" eb="186">
      <t>ケイエイセンリャク</t>
    </rPh>
    <rPh sb="187" eb="189">
      <t>レイワ</t>
    </rPh>
    <rPh sb="190" eb="193">
      <t>ネンドマツ</t>
    </rPh>
    <rPh sb="194" eb="196">
      <t>サクセイ</t>
    </rPh>
    <rPh sb="207" eb="208">
      <t>モト</t>
    </rPh>
    <rPh sb="211" eb="213">
      <t>レイワ</t>
    </rPh>
    <rPh sb="214" eb="216">
      <t>ネンド</t>
    </rPh>
    <rPh sb="218" eb="220">
      <t>テキセイ</t>
    </rPh>
    <rPh sb="221" eb="224">
      <t>シヨウリョウ</t>
    </rPh>
    <rPh sb="225" eb="227">
      <t>ミナオ</t>
    </rPh>
    <rPh sb="231" eb="236">
      <t>ケイエイシンギカイ</t>
    </rPh>
    <rPh sb="237" eb="239">
      <t>カイサイ</t>
    </rPh>
    <rPh sb="244" eb="246">
      <t>レイワ</t>
    </rPh>
    <rPh sb="247" eb="249">
      <t>ネンド</t>
    </rPh>
    <rPh sb="249" eb="251">
      <t>イコウ</t>
    </rPh>
    <rPh sb="252" eb="253">
      <t>ヒ</t>
    </rPh>
    <rPh sb="254" eb="255">
      <t>ツヅ</t>
    </rPh>
    <rPh sb="256" eb="258">
      <t>カイサイ</t>
    </rPh>
    <rPh sb="270" eb="273">
      <t>シヨウリョウ</t>
    </rPh>
    <rPh sb="273" eb="275">
      <t>カイテイ</t>
    </rPh>
    <rPh sb="276" eb="278">
      <t>メザ</t>
    </rPh>
    <rPh sb="279" eb="28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</si>
</sst>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F55-4B3D-9A9B-E383F5669E2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0.32</c:v>
                </c:pt>
                <c:pt idx="2">
                  <c:v>0.1</c:v>
                </c:pt>
                <c:pt idx="3">
                  <c:v>0.09</c:v>
                </c:pt>
                <c:pt idx="4">
                  <c:v>0.06</c:v>
                </c:pt>
              </c:numCache>
            </c:numRef>
          </c:val>
          <c:smooth val="0"/>
          <c:extLst>
            <c:ext xmlns:c16="http://schemas.microsoft.com/office/drawing/2014/chart" uri="{C3380CC4-5D6E-409C-BE32-E72D297353CC}">
              <c16:uniqueId val="{00000001-0F55-4B3D-9A9B-E383F5669E2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34-4435-AAE7-EC4AE234C52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49.47</c:v>
                </c:pt>
                <c:pt idx="2">
                  <c:v>48.19</c:v>
                </c:pt>
                <c:pt idx="3">
                  <c:v>47.32</c:v>
                </c:pt>
                <c:pt idx="4">
                  <c:v>55.04</c:v>
                </c:pt>
              </c:numCache>
            </c:numRef>
          </c:val>
          <c:smooth val="0"/>
          <c:extLst>
            <c:ext xmlns:c16="http://schemas.microsoft.com/office/drawing/2014/chart" uri="{C3380CC4-5D6E-409C-BE32-E72D297353CC}">
              <c16:uniqueId val="{00000001-5A34-4435-AAE7-EC4AE234C52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95.1</c:v>
                </c:pt>
                <c:pt idx="2">
                  <c:v>93.79</c:v>
                </c:pt>
                <c:pt idx="3">
                  <c:v>94.35</c:v>
                </c:pt>
                <c:pt idx="4">
                  <c:v>94.72</c:v>
                </c:pt>
              </c:numCache>
            </c:numRef>
          </c:val>
          <c:extLst>
            <c:ext xmlns:c16="http://schemas.microsoft.com/office/drawing/2014/chart" uri="{C3380CC4-5D6E-409C-BE32-E72D297353CC}">
              <c16:uniqueId val="{00000000-22BE-4CE3-B22B-1CD2619E89A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82.06</c:v>
                </c:pt>
                <c:pt idx="2">
                  <c:v>82.26</c:v>
                </c:pt>
                <c:pt idx="3">
                  <c:v>81.33</c:v>
                </c:pt>
                <c:pt idx="4">
                  <c:v>91.92</c:v>
                </c:pt>
              </c:numCache>
            </c:numRef>
          </c:val>
          <c:smooth val="0"/>
          <c:extLst>
            <c:ext xmlns:c16="http://schemas.microsoft.com/office/drawing/2014/chart" uri="{C3380CC4-5D6E-409C-BE32-E72D297353CC}">
              <c16:uniqueId val="{00000001-22BE-4CE3-B22B-1CD2619E89A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130.16</c:v>
                </c:pt>
                <c:pt idx="2">
                  <c:v>129.09</c:v>
                </c:pt>
                <c:pt idx="3">
                  <c:v>138.4</c:v>
                </c:pt>
                <c:pt idx="4">
                  <c:v>134.79</c:v>
                </c:pt>
              </c:numCache>
            </c:numRef>
          </c:val>
          <c:extLst>
            <c:ext xmlns:c16="http://schemas.microsoft.com/office/drawing/2014/chart" uri="{C3380CC4-5D6E-409C-BE32-E72D297353CC}">
              <c16:uniqueId val="{00000000-C2FB-4E4F-B11F-D8FB8D4FB73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107.81</c:v>
                </c:pt>
                <c:pt idx="2">
                  <c:v>107.54</c:v>
                </c:pt>
                <c:pt idx="3">
                  <c:v>107.19</c:v>
                </c:pt>
                <c:pt idx="4">
                  <c:v>106.8</c:v>
                </c:pt>
              </c:numCache>
            </c:numRef>
          </c:val>
          <c:smooth val="0"/>
          <c:extLst>
            <c:ext xmlns:c16="http://schemas.microsoft.com/office/drawing/2014/chart" uri="{C3380CC4-5D6E-409C-BE32-E72D297353CC}">
              <c16:uniqueId val="{00000001-C2FB-4E4F-B11F-D8FB8D4FB73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2.77</c:v>
                </c:pt>
                <c:pt idx="2">
                  <c:v>5.57</c:v>
                </c:pt>
                <c:pt idx="3">
                  <c:v>8.2799999999999994</c:v>
                </c:pt>
                <c:pt idx="4">
                  <c:v>10.99</c:v>
                </c:pt>
              </c:numCache>
            </c:numRef>
          </c:val>
          <c:extLst>
            <c:ext xmlns:c16="http://schemas.microsoft.com/office/drawing/2014/chart" uri="{C3380CC4-5D6E-409C-BE32-E72D297353CC}">
              <c16:uniqueId val="{00000000-ED9A-4E58-8DF6-55F5D58D161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19.93</c:v>
                </c:pt>
                <c:pt idx="2">
                  <c:v>21.94</c:v>
                </c:pt>
                <c:pt idx="3">
                  <c:v>22.89</c:v>
                </c:pt>
                <c:pt idx="4">
                  <c:v>31.14</c:v>
                </c:pt>
              </c:numCache>
            </c:numRef>
          </c:val>
          <c:smooth val="0"/>
          <c:extLst>
            <c:ext xmlns:c16="http://schemas.microsoft.com/office/drawing/2014/chart" uri="{C3380CC4-5D6E-409C-BE32-E72D297353CC}">
              <c16:uniqueId val="{00000001-ED9A-4E58-8DF6-55F5D58D161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193-4E5C-9D46-D4C734BD609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0.76</c:v>
                </c:pt>
              </c:numCache>
            </c:numRef>
          </c:val>
          <c:smooth val="0"/>
          <c:extLst>
            <c:ext xmlns:c16="http://schemas.microsoft.com/office/drawing/2014/chart" uri="{C3380CC4-5D6E-409C-BE32-E72D297353CC}">
              <c16:uniqueId val="{00000001-E193-4E5C-9D46-D4C734BD609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2AB-46CC-B56C-E04BDABBD56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18.2</c:v>
                </c:pt>
                <c:pt idx="2">
                  <c:v>19.059999999999999</c:v>
                </c:pt>
                <c:pt idx="3">
                  <c:v>31.07</c:v>
                </c:pt>
                <c:pt idx="4">
                  <c:v>26.89</c:v>
                </c:pt>
              </c:numCache>
            </c:numRef>
          </c:val>
          <c:smooth val="0"/>
          <c:extLst>
            <c:ext xmlns:c16="http://schemas.microsoft.com/office/drawing/2014/chart" uri="{C3380CC4-5D6E-409C-BE32-E72D297353CC}">
              <c16:uniqueId val="{00000001-B2AB-46CC-B56C-E04BDABBD56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21.84</c:v>
                </c:pt>
                <c:pt idx="2">
                  <c:v>18.96</c:v>
                </c:pt>
                <c:pt idx="3">
                  <c:v>37.869999999999997</c:v>
                </c:pt>
                <c:pt idx="4">
                  <c:v>48.99</c:v>
                </c:pt>
              </c:numCache>
            </c:numRef>
          </c:val>
          <c:extLst>
            <c:ext xmlns:c16="http://schemas.microsoft.com/office/drawing/2014/chart" uri="{C3380CC4-5D6E-409C-BE32-E72D297353CC}">
              <c16:uniqueId val="{00000000-B097-4EE7-B311-13F94CCF53B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48.56</c:v>
                </c:pt>
                <c:pt idx="2">
                  <c:v>47.58</c:v>
                </c:pt>
                <c:pt idx="3">
                  <c:v>51.09</c:v>
                </c:pt>
                <c:pt idx="4">
                  <c:v>77.260000000000005</c:v>
                </c:pt>
              </c:numCache>
            </c:numRef>
          </c:val>
          <c:smooth val="0"/>
          <c:extLst>
            <c:ext xmlns:c16="http://schemas.microsoft.com/office/drawing/2014/chart" uri="{C3380CC4-5D6E-409C-BE32-E72D297353CC}">
              <c16:uniqueId val="{00000001-B097-4EE7-B311-13F94CCF53B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869.03</c:v>
                </c:pt>
                <c:pt idx="2">
                  <c:v>553.6</c:v>
                </c:pt>
                <c:pt idx="3">
                  <c:v>136.97999999999999</c:v>
                </c:pt>
                <c:pt idx="4">
                  <c:v>217.93</c:v>
                </c:pt>
              </c:numCache>
            </c:numRef>
          </c:val>
          <c:extLst>
            <c:ext xmlns:c16="http://schemas.microsoft.com/office/drawing/2014/chart" uri="{C3380CC4-5D6E-409C-BE32-E72D297353CC}">
              <c16:uniqueId val="{00000000-8F6F-4795-BBA2-D6003A81978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1245.0999999999999</c:v>
                </c:pt>
                <c:pt idx="2">
                  <c:v>1108.8</c:v>
                </c:pt>
                <c:pt idx="3">
                  <c:v>1194.56</c:v>
                </c:pt>
                <c:pt idx="4">
                  <c:v>730.84</c:v>
                </c:pt>
              </c:numCache>
            </c:numRef>
          </c:val>
          <c:smooth val="0"/>
          <c:extLst>
            <c:ext xmlns:c16="http://schemas.microsoft.com/office/drawing/2014/chart" uri="{C3380CC4-5D6E-409C-BE32-E72D297353CC}">
              <c16:uniqueId val="{00000001-8F6F-4795-BBA2-D6003A81978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98.08</c:v>
                </c:pt>
                <c:pt idx="2">
                  <c:v>98.02</c:v>
                </c:pt>
                <c:pt idx="3">
                  <c:v>97.78</c:v>
                </c:pt>
                <c:pt idx="4">
                  <c:v>97.91</c:v>
                </c:pt>
              </c:numCache>
            </c:numRef>
          </c:val>
          <c:extLst>
            <c:ext xmlns:c16="http://schemas.microsoft.com/office/drawing/2014/chart" uri="{C3380CC4-5D6E-409C-BE32-E72D297353CC}">
              <c16:uniqueId val="{00000000-2545-4C7A-A025-F27ADF19EC6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79.77</c:v>
                </c:pt>
                <c:pt idx="2">
                  <c:v>79.63</c:v>
                </c:pt>
                <c:pt idx="3">
                  <c:v>76.78</c:v>
                </c:pt>
                <c:pt idx="4">
                  <c:v>89.17</c:v>
                </c:pt>
              </c:numCache>
            </c:numRef>
          </c:val>
          <c:smooth val="0"/>
          <c:extLst>
            <c:ext xmlns:c16="http://schemas.microsoft.com/office/drawing/2014/chart" uri="{C3380CC4-5D6E-409C-BE32-E72D297353CC}">
              <c16:uniqueId val="{00000001-2545-4C7A-A025-F27ADF19EC6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149.29</c:v>
                </c:pt>
                <c:pt idx="2">
                  <c:v>149.41999999999999</c:v>
                </c:pt>
                <c:pt idx="3">
                  <c:v>149.87</c:v>
                </c:pt>
                <c:pt idx="4">
                  <c:v>149.87</c:v>
                </c:pt>
              </c:numCache>
            </c:numRef>
          </c:val>
          <c:extLst>
            <c:ext xmlns:c16="http://schemas.microsoft.com/office/drawing/2014/chart" uri="{C3380CC4-5D6E-409C-BE32-E72D297353CC}">
              <c16:uniqueId val="{00000000-3115-4E14-8EF9-2EF015600E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214.56</c:v>
                </c:pt>
                <c:pt idx="2">
                  <c:v>213.66</c:v>
                </c:pt>
                <c:pt idx="3">
                  <c:v>224.31</c:v>
                </c:pt>
                <c:pt idx="4">
                  <c:v>184.85</c:v>
                </c:pt>
              </c:numCache>
            </c:numRef>
          </c:val>
          <c:smooth val="0"/>
          <c:extLst>
            <c:ext xmlns:c16="http://schemas.microsoft.com/office/drawing/2014/chart" uri="{C3380CC4-5D6E-409C-BE32-E72D297353CC}">
              <c16:uniqueId val="{00000001-3115-4E14-8EF9-2EF015600E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B83" zoomScale="174" zoomScaleNormal="174"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西郷村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Cd1</v>
      </c>
      <c r="X8" s="34"/>
      <c r="Y8" s="34"/>
      <c r="Z8" s="34"/>
      <c r="AA8" s="34"/>
      <c r="AB8" s="34"/>
      <c r="AC8" s="34"/>
      <c r="AD8" s="35" t="str">
        <f>データ!$M$6</f>
        <v>非設置</v>
      </c>
      <c r="AE8" s="35"/>
      <c r="AF8" s="35"/>
      <c r="AG8" s="35"/>
      <c r="AH8" s="35"/>
      <c r="AI8" s="35"/>
      <c r="AJ8" s="35"/>
      <c r="AK8" s="3"/>
      <c r="AL8" s="36">
        <f>データ!S6</f>
        <v>20494</v>
      </c>
      <c r="AM8" s="36"/>
      <c r="AN8" s="36"/>
      <c r="AO8" s="36"/>
      <c r="AP8" s="36"/>
      <c r="AQ8" s="36"/>
      <c r="AR8" s="36"/>
      <c r="AS8" s="36"/>
      <c r="AT8" s="37">
        <f>データ!T6</f>
        <v>192.06</v>
      </c>
      <c r="AU8" s="37"/>
      <c r="AV8" s="37"/>
      <c r="AW8" s="37"/>
      <c r="AX8" s="37"/>
      <c r="AY8" s="37"/>
      <c r="AZ8" s="37"/>
      <c r="BA8" s="37"/>
      <c r="BB8" s="37">
        <f>データ!U6</f>
        <v>106.71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77.53</v>
      </c>
      <c r="J10" s="37"/>
      <c r="K10" s="37"/>
      <c r="L10" s="37"/>
      <c r="M10" s="37"/>
      <c r="N10" s="37"/>
      <c r="O10" s="37"/>
      <c r="P10" s="37">
        <f>データ!P6</f>
        <v>79.61</v>
      </c>
      <c r="Q10" s="37"/>
      <c r="R10" s="37"/>
      <c r="S10" s="37"/>
      <c r="T10" s="37"/>
      <c r="U10" s="37"/>
      <c r="V10" s="37"/>
      <c r="W10" s="37">
        <f>データ!Q6</f>
        <v>86.77</v>
      </c>
      <c r="X10" s="37"/>
      <c r="Y10" s="37"/>
      <c r="Z10" s="37"/>
      <c r="AA10" s="37"/>
      <c r="AB10" s="37"/>
      <c r="AC10" s="37"/>
      <c r="AD10" s="36">
        <f>データ!R6</f>
        <v>2750</v>
      </c>
      <c r="AE10" s="36"/>
      <c r="AF10" s="36"/>
      <c r="AG10" s="36"/>
      <c r="AH10" s="36"/>
      <c r="AI10" s="36"/>
      <c r="AJ10" s="36"/>
      <c r="AK10" s="2"/>
      <c r="AL10" s="36">
        <f>データ!V6</f>
        <v>16236</v>
      </c>
      <c r="AM10" s="36"/>
      <c r="AN10" s="36"/>
      <c r="AO10" s="36"/>
      <c r="AP10" s="36"/>
      <c r="AQ10" s="36"/>
      <c r="AR10" s="36"/>
      <c r="AS10" s="36"/>
      <c r="AT10" s="37">
        <f>データ!W6</f>
        <v>7.4</v>
      </c>
      <c r="AU10" s="37"/>
      <c r="AV10" s="37"/>
      <c r="AW10" s="37"/>
      <c r="AX10" s="37"/>
      <c r="AY10" s="37"/>
      <c r="AZ10" s="37"/>
      <c r="BA10" s="37"/>
      <c r="BB10" s="37">
        <f>データ!X6</f>
        <v>2194.0500000000002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QZ72dXoaOqtRVj/cnK+C7WaOjxepW4ZdbiMmLdmoU5ycrTQ0DaIZpp07GSNUTVg8f2yoHLG7O1e6cBYJcN2WBw==" saltValue="JRsTY9QLNl9BACnvdxj45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74616</v>
      </c>
      <c r="D6" s="19">
        <f t="shared" si="3"/>
        <v>46</v>
      </c>
      <c r="E6" s="19">
        <f t="shared" si="3"/>
        <v>17</v>
      </c>
      <c r="F6" s="19">
        <f t="shared" si="3"/>
        <v>1</v>
      </c>
      <c r="G6" s="19">
        <f t="shared" si="3"/>
        <v>0</v>
      </c>
      <c r="H6" s="19" t="str">
        <f t="shared" si="3"/>
        <v>福島県　西郷村</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77.53</v>
      </c>
      <c r="P6" s="20">
        <f t="shared" si="3"/>
        <v>79.61</v>
      </c>
      <c r="Q6" s="20">
        <f t="shared" si="3"/>
        <v>86.77</v>
      </c>
      <c r="R6" s="20">
        <f t="shared" si="3"/>
        <v>2750</v>
      </c>
      <c r="S6" s="20">
        <f t="shared" si="3"/>
        <v>20494</v>
      </c>
      <c r="T6" s="20">
        <f t="shared" si="3"/>
        <v>192.06</v>
      </c>
      <c r="U6" s="20">
        <f t="shared" si="3"/>
        <v>106.71</v>
      </c>
      <c r="V6" s="20">
        <f t="shared" si="3"/>
        <v>16236</v>
      </c>
      <c r="W6" s="20">
        <f t="shared" si="3"/>
        <v>7.4</v>
      </c>
      <c r="X6" s="20">
        <f t="shared" si="3"/>
        <v>2194.0500000000002</v>
      </c>
      <c r="Y6" s="21" t="str">
        <f>IF(Y7="",NA(),Y7)</f>
        <v>-</v>
      </c>
      <c r="Z6" s="21">
        <f t="shared" ref="Z6:AH6" si="4">IF(Z7="",NA(),Z7)</f>
        <v>130.16</v>
      </c>
      <c r="AA6" s="21">
        <f t="shared" si="4"/>
        <v>129.09</v>
      </c>
      <c r="AB6" s="21">
        <f t="shared" si="4"/>
        <v>138.4</v>
      </c>
      <c r="AC6" s="21">
        <f t="shared" si="4"/>
        <v>134.79</v>
      </c>
      <c r="AD6" s="21" t="str">
        <f t="shared" si="4"/>
        <v>-</v>
      </c>
      <c r="AE6" s="21">
        <f t="shared" si="4"/>
        <v>107.81</v>
      </c>
      <c r="AF6" s="21">
        <f t="shared" si="4"/>
        <v>107.54</v>
      </c>
      <c r="AG6" s="21">
        <f t="shared" si="4"/>
        <v>107.19</v>
      </c>
      <c r="AH6" s="21">
        <f t="shared" si="4"/>
        <v>106.8</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18.2</v>
      </c>
      <c r="AQ6" s="21">
        <f t="shared" si="5"/>
        <v>19.059999999999999</v>
      </c>
      <c r="AR6" s="21">
        <f t="shared" si="5"/>
        <v>31.07</v>
      </c>
      <c r="AS6" s="21">
        <f t="shared" si="5"/>
        <v>26.89</v>
      </c>
      <c r="AT6" s="20" t="str">
        <f>IF(AT7="","",IF(AT7="-","【-】","【"&amp;SUBSTITUTE(TEXT(AT7,"#,##0.00"),"-","△")&amp;"】"))</f>
        <v>【3.03】</v>
      </c>
      <c r="AU6" s="21" t="str">
        <f>IF(AU7="",NA(),AU7)</f>
        <v>-</v>
      </c>
      <c r="AV6" s="21">
        <f t="shared" ref="AV6:BD6" si="6">IF(AV7="",NA(),AV7)</f>
        <v>21.84</v>
      </c>
      <c r="AW6" s="21">
        <f t="shared" si="6"/>
        <v>18.96</v>
      </c>
      <c r="AX6" s="21">
        <f t="shared" si="6"/>
        <v>37.869999999999997</v>
      </c>
      <c r="AY6" s="21">
        <f t="shared" si="6"/>
        <v>48.99</v>
      </c>
      <c r="AZ6" s="21" t="str">
        <f t="shared" si="6"/>
        <v>-</v>
      </c>
      <c r="BA6" s="21">
        <f t="shared" si="6"/>
        <v>48.56</v>
      </c>
      <c r="BB6" s="21">
        <f t="shared" si="6"/>
        <v>47.58</v>
      </c>
      <c r="BC6" s="21">
        <f t="shared" si="6"/>
        <v>51.09</v>
      </c>
      <c r="BD6" s="21">
        <f t="shared" si="6"/>
        <v>77.260000000000005</v>
      </c>
      <c r="BE6" s="20" t="str">
        <f>IF(BE7="","",IF(BE7="-","【-】","【"&amp;SUBSTITUTE(TEXT(BE7,"#,##0.00"),"-","△")&amp;"】"))</f>
        <v>【78.43】</v>
      </c>
      <c r="BF6" s="21" t="str">
        <f>IF(BF7="",NA(),BF7)</f>
        <v>-</v>
      </c>
      <c r="BG6" s="21">
        <f t="shared" ref="BG6:BO6" si="7">IF(BG7="",NA(),BG7)</f>
        <v>869.03</v>
      </c>
      <c r="BH6" s="21">
        <f t="shared" si="7"/>
        <v>553.6</v>
      </c>
      <c r="BI6" s="21">
        <f t="shared" si="7"/>
        <v>136.97999999999999</v>
      </c>
      <c r="BJ6" s="21">
        <f t="shared" si="7"/>
        <v>217.93</v>
      </c>
      <c r="BK6" s="21" t="str">
        <f t="shared" si="7"/>
        <v>-</v>
      </c>
      <c r="BL6" s="21">
        <f t="shared" si="7"/>
        <v>1245.0999999999999</v>
      </c>
      <c r="BM6" s="21">
        <f t="shared" si="7"/>
        <v>1108.8</v>
      </c>
      <c r="BN6" s="21">
        <f t="shared" si="7"/>
        <v>1194.56</v>
      </c>
      <c r="BO6" s="21">
        <f t="shared" si="7"/>
        <v>730.84</v>
      </c>
      <c r="BP6" s="20" t="str">
        <f>IF(BP7="","",IF(BP7="-","【-】","【"&amp;SUBSTITUTE(TEXT(BP7,"#,##0.00"),"-","△")&amp;"】"))</f>
        <v>【630.82】</v>
      </c>
      <c r="BQ6" s="21" t="str">
        <f>IF(BQ7="",NA(),BQ7)</f>
        <v>-</v>
      </c>
      <c r="BR6" s="21">
        <f t="shared" ref="BR6:BZ6" si="8">IF(BR7="",NA(),BR7)</f>
        <v>98.08</v>
      </c>
      <c r="BS6" s="21">
        <f t="shared" si="8"/>
        <v>98.02</v>
      </c>
      <c r="BT6" s="21">
        <f t="shared" si="8"/>
        <v>97.78</v>
      </c>
      <c r="BU6" s="21">
        <f t="shared" si="8"/>
        <v>97.91</v>
      </c>
      <c r="BV6" s="21" t="str">
        <f t="shared" si="8"/>
        <v>-</v>
      </c>
      <c r="BW6" s="21">
        <f t="shared" si="8"/>
        <v>79.77</v>
      </c>
      <c r="BX6" s="21">
        <f t="shared" si="8"/>
        <v>79.63</v>
      </c>
      <c r="BY6" s="21">
        <f t="shared" si="8"/>
        <v>76.78</v>
      </c>
      <c r="BZ6" s="21">
        <f t="shared" si="8"/>
        <v>89.17</v>
      </c>
      <c r="CA6" s="20" t="str">
        <f>IF(CA7="","",IF(CA7="-","【-】","【"&amp;SUBSTITUTE(TEXT(CA7,"#,##0.00"),"-","△")&amp;"】"))</f>
        <v>【97.81】</v>
      </c>
      <c r="CB6" s="21" t="str">
        <f>IF(CB7="",NA(),CB7)</f>
        <v>-</v>
      </c>
      <c r="CC6" s="21">
        <f t="shared" ref="CC6:CK6" si="9">IF(CC7="",NA(),CC7)</f>
        <v>149.29</v>
      </c>
      <c r="CD6" s="21">
        <f t="shared" si="9"/>
        <v>149.41999999999999</v>
      </c>
      <c r="CE6" s="21">
        <f t="shared" si="9"/>
        <v>149.87</v>
      </c>
      <c r="CF6" s="21">
        <f t="shared" si="9"/>
        <v>149.87</v>
      </c>
      <c r="CG6" s="21" t="str">
        <f t="shared" si="9"/>
        <v>-</v>
      </c>
      <c r="CH6" s="21">
        <f t="shared" si="9"/>
        <v>214.56</v>
      </c>
      <c r="CI6" s="21">
        <f t="shared" si="9"/>
        <v>213.66</v>
      </c>
      <c r="CJ6" s="21">
        <f t="shared" si="9"/>
        <v>224.31</v>
      </c>
      <c r="CK6" s="21">
        <f t="shared" si="9"/>
        <v>184.85</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49.47</v>
      </c>
      <c r="CT6" s="21">
        <f t="shared" si="10"/>
        <v>48.19</v>
      </c>
      <c r="CU6" s="21">
        <f t="shared" si="10"/>
        <v>47.32</v>
      </c>
      <c r="CV6" s="21">
        <f t="shared" si="10"/>
        <v>55.04</v>
      </c>
      <c r="CW6" s="20" t="str">
        <f>IF(CW7="","",IF(CW7="-","【-】","【"&amp;SUBSTITUTE(TEXT(CW7,"#,##0.00"),"-","△")&amp;"】"))</f>
        <v>【58.94】</v>
      </c>
      <c r="CX6" s="21" t="str">
        <f>IF(CX7="",NA(),CX7)</f>
        <v>-</v>
      </c>
      <c r="CY6" s="21">
        <f t="shared" ref="CY6:DG6" si="11">IF(CY7="",NA(),CY7)</f>
        <v>95.1</v>
      </c>
      <c r="CZ6" s="21">
        <f t="shared" si="11"/>
        <v>93.79</v>
      </c>
      <c r="DA6" s="21">
        <f t="shared" si="11"/>
        <v>94.35</v>
      </c>
      <c r="DB6" s="21">
        <f t="shared" si="11"/>
        <v>94.72</v>
      </c>
      <c r="DC6" s="21" t="str">
        <f t="shared" si="11"/>
        <v>-</v>
      </c>
      <c r="DD6" s="21">
        <f t="shared" si="11"/>
        <v>82.06</v>
      </c>
      <c r="DE6" s="21">
        <f t="shared" si="11"/>
        <v>82.26</v>
      </c>
      <c r="DF6" s="21">
        <f t="shared" si="11"/>
        <v>81.33</v>
      </c>
      <c r="DG6" s="21">
        <f t="shared" si="11"/>
        <v>91.92</v>
      </c>
      <c r="DH6" s="20" t="str">
        <f>IF(DH7="","",IF(DH7="-","【-】","【"&amp;SUBSTITUTE(TEXT(DH7,"#,##0.00"),"-","△")&amp;"】"))</f>
        <v>【95.91】</v>
      </c>
      <c r="DI6" s="21" t="str">
        <f>IF(DI7="",NA(),DI7)</f>
        <v>-</v>
      </c>
      <c r="DJ6" s="21">
        <f t="shared" ref="DJ6:DR6" si="12">IF(DJ7="",NA(),DJ7)</f>
        <v>2.77</v>
      </c>
      <c r="DK6" s="21">
        <f t="shared" si="12"/>
        <v>5.57</v>
      </c>
      <c r="DL6" s="21">
        <f t="shared" si="12"/>
        <v>8.2799999999999994</v>
      </c>
      <c r="DM6" s="21">
        <f t="shared" si="12"/>
        <v>10.99</v>
      </c>
      <c r="DN6" s="21" t="str">
        <f t="shared" si="12"/>
        <v>-</v>
      </c>
      <c r="DO6" s="21">
        <f t="shared" si="12"/>
        <v>19.93</v>
      </c>
      <c r="DP6" s="21">
        <f t="shared" si="12"/>
        <v>21.94</v>
      </c>
      <c r="DQ6" s="21">
        <f t="shared" si="12"/>
        <v>22.89</v>
      </c>
      <c r="DR6" s="21">
        <f t="shared" si="12"/>
        <v>31.14</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0.76</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0.32</v>
      </c>
      <c r="EL6" s="21">
        <f t="shared" si="14"/>
        <v>0.1</v>
      </c>
      <c r="EM6" s="21">
        <f t="shared" si="14"/>
        <v>0.09</v>
      </c>
      <c r="EN6" s="21">
        <f t="shared" si="14"/>
        <v>0.06</v>
      </c>
      <c r="EO6" s="20" t="str">
        <f>IF(EO7="","",IF(EO7="-","【-】","【"&amp;SUBSTITUTE(TEXT(EO7,"#,##0.00"),"-","△")&amp;"】"))</f>
        <v>【0.22】</v>
      </c>
    </row>
    <row r="7" spans="1:148" s="22" customFormat="1" x14ac:dyDescent="0.2">
      <c r="A7" s="14"/>
      <c r="B7" s="23">
        <v>2023</v>
      </c>
      <c r="C7" s="23">
        <v>74616</v>
      </c>
      <c r="D7" s="23">
        <v>46</v>
      </c>
      <c r="E7" s="23">
        <v>17</v>
      </c>
      <c r="F7" s="23">
        <v>1</v>
      </c>
      <c r="G7" s="23">
        <v>0</v>
      </c>
      <c r="H7" s="23" t="s">
        <v>96</v>
      </c>
      <c r="I7" s="23" t="s">
        <v>97</v>
      </c>
      <c r="J7" s="23" t="s">
        <v>98</v>
      </c>
      <c r="K7" s="23" t="s">
        <v>99</v>
      </c>
      <c r="L7" s="23" t="s">
        <v>100</v>
      </c>
      <c r="M7" s="23" t="s">
        <v>101</v>
      </c>
      <c r="N7" s="24" t="s">
        <v>102</v>
      </c>
      <c r="O7" s="24">
        <v>77.53</v>
      </c>
      <c r="P7" s="24">
        <v>79.61</v>
      </c>
      <c r="Q7" s="24">
        <v>86.77</v>
      </c>
      <c r="R7" s="24">
        <v>2750</v>
      </c>
      <c r="S7" s="24">
        <v>20494</v>
      </c>
      <c r="T7" s="24">
        <v>192.06</v>
      </c>
      <c r="U7" s="24">
        <v>106.71</v>
      </c>
      <c r="V7" s="24">
        <v>16236</v>
      </c>
      <c r="W7" s="24">
        <v>7.4</v>
      </c>
      <c r="X7" s="24">
        <v>2194.0500000000002</v>
      </c>
      <c r="Y7" s="24" t="s">
        <v>102</v>
      </c>
      <c r="Z7" s="24">
        <v>130.16</v>
      </c>
      <c r="AA7" s="24">
        <v>129.09</v>
      </c>
      <c r="AB7" s="24">
        <v>138.4</v>
      </c>
      <c r="AC7" s="24">
        <v>134.79</v>
      </c>
      <c r="AD7" s="24" t="s">
        <v>102</v>
      </c>
      <c r="AE7" s="24">
        <v>107.81</v>
      </c>
      <c r="AF7" s="24">
        <v>107.54</v>
      </c>
      <c r="AG7" s="24">
        <v>107.19</v>
      </c>
      <c r="AH7" s="24">
        <v>106.8</v>
      </c>
      <c r="AI7" s="24">
        <v>105.91</v>
      </c>
      <c r="AJ7" s="24" t="s">
        <v>102</v>
      </c>
      <c r="AK7" s="24">
        <v>0</v>
      </c>
      <c r="AL7" s="24">
        <v>0</v>
      </c>
      <c r="AM7" s="24">
        <v>0</v>
      </c>
      <c r="AN7" s="24">
        <v>0</v>
      </c>
      <c r="AO7" s="24" t="s">
        <v>102</v>
      </c>
      <c r="AP7" s="24">
        <v>18.2</v>
      </c>
      <c r="AQ7" s="24">
        <v>19.059999999999999</v>
      </c>
      <c r="AR7" s="24">
        <v>31.07</v>
      </c>
      <c r="AS7" s="24">
        <v>26.89</v>
      </c>
      <c r="AT7" s="24">
        <v>3.03</v>
      </c>
      <c r="AU7" s="24" t="s">
        <v>102</v>
      </c>
      <c r="AV7" s="24">
        <v>21.84</v>
      </c>
      <c r="AW7" s="24">
        <v>18.96</v>
      </c>
      <c r="AX7" s="24">
        <v>37.869999999999997</v>
      </c>
      <c r="AY7" s="24">
        <v>48.99</v>
      </c>
      <c r="AZ7" s="24" t="s">
        <v>102</v>
      </c>
      <c r="BA7" s="24">
        <v>48.56</v>
      </c>
      <c r="BB7" s="24">
        <v>47.58</v>
      </c>
      <c r="BC7" s="24">
        <v>51.09</v>
      </c>
      <c r="BD7" s="24">
        <v>77.260000000000005</v>
      </c>
      <c r="BE7" s="24">
        <v>78.430000000000007</v>
      </c>
      <c r="BF7" s="24" t="s">
        <v>102</v>
      </c>
      <c r="BG7" s="24">
        <v>869.03</v>
      </c>
      <c r="BH7" s="24">
        <v>553.6</v>
      </c>
      <c r="BI7" s="24">
        <v>136.97999999999999</v>
      </c>
      <c r="BJ7" s="24">
        <v>217.93</v>
      </c>
      <c r="BK7" s="24" t="s">
        <v>102</v>
      </c>
      <c r="BL7" s="24">
        <v>1245.0999999999999</v>
      </c>
      <c r="BM7" s="24">
        <v>1108.8</v>
      </c>
      <c r="BN7" s="24">
        <v>1194.56</v>
      </c>
      <c r="BO7" s="24">
        <v>730.84</v>
      </c>
      <c r="BP7" s="24">
        <v>630.82000000000005</v>
      </c>
      <c r="BQ7" s="24" t="s">
        <v>102</v>
      </c>
      <c r="BR7" s="24">
        <v>98.08</v>
      </c>
      <c r="BS7" s="24">
        <v>98.02</v>
      </c>
      <c r="BT7" s="24">
        <v>97.78</v>
      </c>
      <c r="BU7" s="24">
        <v>97.91</v>
      </c>
      <c r="BV7" s="24" t="s">
        <v>102</v>
      </c>
      <c r="BW7" s="24">
        <v>79.77</v>
      </c>
      <c r="BX7" s="24">
        <v>79.63</v>
      </c>
      <c r="BY7" s="24">
        <v>76.78</v>
      </c>
      <c r="BZ7" s="24">
        <v>89.17</v>
      </c>
      <c r="CA7" s="24">
        <v>97.81</v>
      </c>
      <c r="CB7" s="24" t="s">
        <v>102</v>
      </c>
      <c r="CC7" s="24">
        <v>149.29</v>
      </c>
      <c r="CD7" s="24">
        <v>149.41999999999999</v>
      </c>
      <c r="CE7" s="24">
        <v>149.87</v>
      </c>
      <c r="CF7" s="24">
        <v>149.87</v>
      </c>
      <c r="CG7" s="24" t="s">
        <v>102</v>
      </c>
      <c r="CH7" s="24">
        <v>214.56</v>
      </c>
      <c r="CI7" s="24">
        <v>213.66</v>
      </c>
      <c r="CJ7" s="24">
        <v>224.31</v>
      </c>
      <c r="CK7" s="24">
        <v>184.85</v>
      </c>
      <c r="CL7" s="24">
        <v>138.75</v>
      </c>
      <c r="CM7" s="24" t="s">
        <v>102</v>
      </c>
      <c r="CN7" s="24" t="s">
        <v>102</v>
      </c>
      <c r="CO7" s="24" t="s">
        <v>102</v>
      </c>
      <c r="CP7" s="24" t="s">
        <v>102</v>
      </c>
      <c r="CQ7" s="24" t="s">
        <v>102</v>
      </c>
      <c r="CR7" s="24" t="s">
        <v>102</v>
      </c>
      <c r="CS7" s="24">
        <v>49.47</v>
      </c>
      <c r="CT7" s="24">
        <v>48.19</v>
      </c>
      <c r="CU7" s="24">
        <v>47.32</v>
      </c>
      <c r="CV7" s="24">
        <v>55.04</v>
      </c>
      <c r="CW7" s="24">
        <v>58.94</v>
      </c>
      <c r="CX7" s="24" t="s">
        <v>102</v>
      </c>
      <c r="CY7" s="24">
        <v>95.1</v>
      </c>
      <c r="CZ7" s="24">
        <v>93.79</v>
      </c>
      <c r="DA7" s="24">
        <v>94.35</v>
      </c>
      <c r="DB7" s="24">
        <v>94.72</v>
      </c>
      <c r="DC7" s="24" t="s">
        <v>102</v>
      </c>
      <c r="DD7" s="24">
        <v>82.06</v>
      </c>
      <c r="DE7" s="24">
        <v>82.26</v>
      </c>
      <c r="DF7" s="24">
        <v>81.33</v>
      </c>
      <c r="DG7" s="24">
        <v>91.92</v>
      </c>
      <c r="DH7" s="24">
        <v>95.91</v>
      </c>
      <c r="DI7" s="24" t="s">
        <v>102</v>
      </c>
      <c r="DJ7" s="24">
        <v>2.77</v>
      </c>
      <c r="DK7" s="24">
        <v>5.57</v>
      </c>
      <c r="DL7" s="24">
        <v>8.2799999999999994</v>
      </c>
      <c r="DM7" s="24">
        <v>10.99</v>
      </c>
      <c r="DN7" s="24" t="s">
        <v>102</v>
      </c>
      <c r="DO7" s="24">
        <v>19.93</v>
      </c>
      <c r="DP7" s="24">
        <v>21.94</v>
      </c>
      <c r="DQ7" s="24">
        <v>22.89</v>
      </c>
      <c r="DR7" s="24">
        <v>31.14</v>
      </c>
      <c r="DS7" s="24">
        <v>41.09</v>
      </c>
      <c r="DT7" s="24" t="s">
        <v>102</v>
      </c>
      <c r="DU7" s="24">
        <v>0</v>
      </c>
      <c r="DV7" s="24">
        <v>0</v>
      </c>
      <c r="DW7" s="24">
        <v>0</v>
      </c>
      <c r="DX7" s="24">
        <v>0</v>
      </c>
      <c r="DY7" s="24" t="s">
        <v>102</v>
      </c>
      <c r="DZ7" s="24">
        <v>0</v>
      </c>
      <c r="EA7" s="24">
        <v>0</v>
      </c>
      <c r="EB7" s="24">
        <v>0</v>
      </c>
      <c r="EC7" s="24">
        <v>0.76</v>
      </c>
      <c r="ED7" s="24">
        <v>8.68</v>
      </c>
      <c r="EE7" s="24" t="s">
        <v>102</v>
      </c>
      <c r="EF7" s="24">
        <v>0</v>
      </c>
      <c r="EG7" s="24">
        <v>0</v>
      </c>
      <c r="EH7" s="24">
        <v>0</v>
      </c>
      <c r="EI7" s="24">
        <v>0</v>
      </c>
      <c r="EJ7" s="24" t="s">
        <v>102</v>
      </c>
      <c r="EK7" s="24">
        <v>0.32</v>
      </c>
      <c r="EL7" s="24">
        <v>0.1</v>
      </c>
      <c r="EM7" s="24">
        <v>0.09</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dcterms:created xsi:type="dcterms:W3CDTF">2025-01-24T06:58:45Z</dcterms:created>
  <dcterms:modified xsi:type="dcterms:W3CDTF">2025-03-04T07:12:37Z</dcterms:modified>
  <cp:category/>
</cp:coreProperties>
</file>