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92.168.27.205\専用フォルダ\建設水道ｸﾞﾙｰﾌﾟ専用\🎼橋間🎶\福島県関係\市町村財政課\R06\R07.01.23 【照会_2月5日（水）期限】公営企業に係る経営比較分析表（令和5年度決算）の分析等について\提出\【経営比較分析表】2023_074641_46_1718\"/>
    </mc:Choice>
  </mc:AlternateContent>
  <xr:revisionPtr revIDLastSave="0" documentId="13_ncr:1_{3E439D07-4E47-4553-987E-AA35B1CA4252}" xr6:coauthVersionLast="47" xr6:coauthVersionMax="47" xr10:uidLastSave="{00000000-0000-0000-0000-000000000000}"/>
  <workbookProtection workbookAlgorithmName="SHA-512" workbookHashValue="bwMtljgV8CnwV3NoQjntXGv2Rl76S77WACNcUlY19adY7R8XMj35TtHAfPkvKJ3RNOrt0pVt5RiL8GV3lym8mQ==" workbookSaltValue="hshcxsFFBv3izPXxrKFU0A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K85" i="4"/>
  <c r="J85" i="4"/>
  <c r="I85" i="4"/>
  <c r="F85" i="4"/>
  <c r="I8" i="4"/>
</calcChain>
</file>

<file path=xl/sharedStrings.xml><?xml version="1.0" encoding="utf-8"?>
<sst xmlns="http://schemas.openxmlformats.org/spreadsheetml/2006/main" count="318" uniqueCount="116">
  <si>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</si>
  <si>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</si>
  <si>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</si>
  <si>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</si>
  <si>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</si>
  <si>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</si>
  <si>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</si>
  <si>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</si>
  <si>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</si>
  <si>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</si>
  <si>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</si>
  <si>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</si>
  <si>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</si>
  <si>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</si>
  <si>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</si>
  <si>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</si>
  <si>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</si>
  <si>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</si>
  <si>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</si>
  <si>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</si>
  <si>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</si>
  <si>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</si>
  <si>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</si>
  <si>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</si>
  <si>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</si>
  <si>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</si>
  <si>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</si>
  <si>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</si>
  <si>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</si>
  <si>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</si>
  <si>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</si>
  <si>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</si>
  <si>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</si>
  <si>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</si>
  <si>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</si>
  <si>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</si>
  <si>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</si>
  <si>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</si>
  <si>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</si>
  <si>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</si>
  <si>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</si>
  <si>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</si>
  <si>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</si>
  <si>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</si>
  <si>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</si>
  <si>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</si>
  <si>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</si>
  <si>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</si>
  <si>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</si>
  <si>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</si>
  <si>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</si>
  <si>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</si>
  <si>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</si>
  <si>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</si>
  <si>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</si>
  <si>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</si>
  <si>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</si>
  <si>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</si>
  <si>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</si>
  <si>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</si>
  <si>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</si>
  <si>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</si>
  <si>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</si>
  <si>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</si>
  <si>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</si>
  <si>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</si>
  <si>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</si>
  <si>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</si>
  <si>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</si>
  <si>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</si>
  <si>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</si>
  <si>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</si>
  <si>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</si>
  <si>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</si>
  <si>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</si>
  <si>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</si>
  <si>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</si>
  <si>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</si>
  <si>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</si>
  <si>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</si>
  <si>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</si>
  <si>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</si>
  <si>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</si>
  <si>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</si>
  <si>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</si>
  <si>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</si>
  <si>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</si>
  <si>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</si>
  <si>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</si>
  <si>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</si>
  <si>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</si>
  <si>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</si>
  <si>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</si>
  <si>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</si>
  <si>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</si>
  <si>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</si>
  <si>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泉崎村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</si>
  <si>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</si>
  <si>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</si>
  <si>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</si>
  <si>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</si>
  <si>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</si>
  <si>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</si>
  <si>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</si>
  <si>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</si>
  <si>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</si>
  <si>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</si>
  <si>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</si>
  <si>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</si>
  <si>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</si>
  <si>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</si>
  <si>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</si>
  <si>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</si>
  <si>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</si>
  <si>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地方債償還金が減っているが、さらなる費用削減をし、今後も健全経営を続けていく。
また、未回収の使用料の回収に努め、適正な使用料の収入を確保したい。
水洗化率は、96.87％と高い水準であるが、さらなる水洗化率の向上に努めていきたい</t>
    <phoneticPr fontId="4"/>
  </si>
  <si>
    <t>健全経営ではあるものの、今後も経費の削減や、使用料の増収に努め、健全経営を図っていきたい。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</si>
</sst>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A-4395-BE7C-0C7B8BE58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A-4395-BE7C-0C7B8BE58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7-4999-893B-CFF5F1BF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7-4999-893B-CFF5F1BF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5-4DC7-B78E-CCBDB28A5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5-4DC7-B78E-CCBDB28A5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3-4476-A40B-6E860BF8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3-4476-A40B-6E860BF8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C-4B08-94C4-5604E432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C-4B08-94C4-5604E432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F-4D02-8DFE-4BE087F75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F-4D02-8DFE-4BE087F75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5-4712-A3CB-AE884EE09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5-4712-A3CB-AE884EE09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8-452F-896E-B50BAD6B8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8-452F-896E-B50BAD6B8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649.21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3-4400-9AB8-7AB486077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743.31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400-9AB8-7AB486077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B-4D04-AC78-32597A93E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B-4D04-AC78-32597A93E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8-4D51-B103-3273BE60A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8-4D51-B103-3273BE60A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【124.06】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21" zoomScale="80" zoomScaleNormal="8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福島県　泉崎村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6140</v>
      </c>
      <c r="AM8" s="54"/>
      <c r="AN8" s="54"/>
      <c r="AO8" s="54"/>
      <c r="AP8" s="54"/>
      <c r="AQ8" s="54"/>
      <c r="AR8" s="54"/>
      <c r="AS8" s="54"/>
      <c r="AT8" s="53">
        <f>データ!T6</f>
        <v>35.43</v>
      </c>
      <c r="AU8" s="53"/>
      <c r="AV8" s="53"/>
      <c r="AW8" s="53"/>
      <c r="AX8" s="53"/>
      <c r="AY8" s="53"/>
      <c r="AZ8" s="53"/>
      <c r="BA8" s="53"/>
      <c r="BB8" s="53">
        <f>データ!U6</f>
        <v>173.3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88.93</v>
      </c>
      <c r="J10" s="53"/>
      <c r="K10" s="53"/>
      <c r="L10" s="53"/>
      <c r="M10" s="53"/>
      <c r="N10" s="53"/>
      <c r="O10" s="53"/>
      <c r="P10" s="53">
        <f>データ!P6</f>
        <v>93.75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3190</v>
      </c>
      <c r="AE10" s="54"/>
      <c r="AF10" s="54"/>
      <c r="AG10" s="54"/>
      <c r="AH10" s="54"/>
      <c r="AI10" s="54"/>
      <c r="AJ10" s="54"/>
      <c r="AK10" s="2"/>
      <c r="AL10" s="54">
        <f>データ!V6</f>
        <v>5743</v>
      </c>
      <c r="AM10" s="54"/>
      <c r="AN10" s="54"/>
      <c r="AO10" s="54"/>
      <c r="AP10" s="54"/>
      <c r="AQ10" s="54"/>
      <c r="AR10" s="54"/>
      <c r="AS10" s="54"/>
      <c r="AT10" s="53">
        <f>データ!W6</f>
        <v>17.3</v>
      </c>
      <c r="AU10" s="53"/>
      <c r="AV10" s="53"/>
      <c r="AW10" s="53"/>
      <c r="AX10" s="53"/>
      <c r="AY10" s="53"/>
      <c r="AZ10" s="53"/>
      <c r="BA10" s="53"/>
      <c r="BB10" s="53">
        <f>データ!X6</f>
        <v>331.97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【104.44】</v>
      </c>
      <c r="F85" s="12" t="str">
        <f>データ!AT6</f>
        <v>【124.06】</v>
      </c>
      <c r="G85" s="12" t="str">
        <f>データ!BE6</f>
        <v>【42.02】</v>
      </c>
      <c r="H85" s="12" t="str">
        <f>データ!BP6</f>
        <v>【785.10】</v>
      </c>
      <c r="I85" s="12" t="str">
        <f>データ!CA6</f>
        <v>【56.93】</v>
      </c>
      <c r="J85" s="12" t="str">
        <f>データ!CL6</f>
        <v>【271.15】</v>
      </c>
      <c r="K85" s="12" t="str">
        <f>データ!CW6</f>
        <v>【49.87】</v>
      </c>
      <c r="L85" s="12" t="str">
        <f>データ!DH6</f>
        <v>【87.54】</v>
      </c>
      <c r="M85" s="12" t="str">
        <f>データ!DS6</f>
        <v>【28.42】</v>
      </c>
      <c r="N85" s="12" t="str">
        <f>データ!ED6</f>
        <v>【0.08】</v>
      </c>
      <c r="O85" s="12" t="str">
        <f>データ!EO6</f>
        <v>【0.02】</v>
      </c>
    </row>
  </sheetData>
  <sheetProtection algorithmName="SHA-512" hashValue="FOwh22+LjwH2gPN6wNkm2cpNUY+tSHd1aeEwf/3P+eNMPVDK25I1AG+leL50EAGjFEQij1JVOFk2Het3ZjLvcw==" saltValue="5oFBQh8yqiGCSRh0cUycm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74641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泉崎村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88.93</v>
      </c>
      <c r="P6" s="20">
        <f t="shared" si="3"/>
        <v>93.75</v>
      </c>
      <c r="Q6" s="20">
        <f t="shared" si="3"/>
        <v>100</v>
      </c>
      <c r="R6" s="20">
        <f t="shared" si="3"/>
        <v>3190</v>
      </c>
      <c r="S6" s="20">
        <f t="shared" si="3"/>
        <v>6140</v>
      </c>
      <c r="T6" s="20">
        <f t="shared" si="3"/>
        <v>35.43</v>
      </c>
      <c r="U6" s="20">
        <f t="shared" si="3"/>
        <v>173.3</v>
      </c>
      <c r="V6" s="20">
        <f t="shared" si="3"/>
        <v>5743</v>
      </c>
      <c r="W6" s="20">
        <f t="shared" si="3"/>
        <v>17.3</v>
      </c>
      <c r="X6" s="20">
        <f t="shared" si="3"/>
        <v>331.97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113.82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103.07</v>
      </c>
      <c r="AI6" s="20" t="str">
        <f>IF(AI7="","",IF(AI7="-","【-】","【"&amp;SUBSTITUTE(TEXT(AI7,"#,##0.00"),"-","△")&amp;"】"))</f>
        <v>【104.44】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120.64</v>
      </c>
      <c r="AT6" s="20" t="str">
        <f>IF(AT7="","",IF(AT7="-","【-】","【"&amp;SUBSTITUTE(TEXT(AT7,"#,##0.00"),"-","△")&amp;"】"))</f>
        <v>【124.06】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50.21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39.82</v>
      </c>
      <c r="BE6" s="20" t="str">
        <f>IF(BE7="","",IF(BE7="-","【-】","【"&amp;SUBSTITUTE(TEXT(BE7,"#,##0.00"),"-","△")&amp;"】"))</f>
        <v>【42.02】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649.21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743.31</v>
      </c>
      <c r="BP6" s="20" t="str">
        <f>IF(BP7="","",IF(BP7="-","【-】","【"&amp;SUBSTITUTE(TEXT(BP7,"#,##0.00"),"-","△")&amp;"】"))</f>
        <v>【785.10】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57.87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61.15</v>
      </c>
      <c r="CA6" s="20" t="str">
        <f>IF(CA7="","",IF(CA7="-","【-】","【"&amp;SUBSTITUTE(TEXT(CA7,"#,##0.00"),"-","△")&amp;"】"))</f>
        <v>【56.93】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150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250.43</v>
      </c>
      <c r="CL6" s="20" t="str">
        <f>IF(CL7="","",IF(CL7="-","【-】","【"&amp;SUBSTITUTE(TEXT(CL7,"#,##0.00"),"-","△")&amp;"】"))</f>
        <v>【271.15】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48.28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52.63</v>
      </c>
      <c r="CW6" s="20" t="str">
        <f>IF(CW7="","",IF(CW7="-","【-】","【"&amp;SUBSTITUTE(TEXT(CW7,"#,##0.00"),"-","△")&amp;"】"))</f>
        <v>【49.87】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96.87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90.32</v>
      </c>
      <c r="DH6" s="20" t="str">
        <f>IF(DH7="","",IF(DH7="-","【-】","【"&amp;SUBSTITUTE(TEXT(DH7,"#,##0.00"),"-","△")&amp;"】"))</f>
        <v>【87.54】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4.78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30.5</v>
      </c>
      <c r="DS6" s="20" t="str">
        <f>IF(DS7="","",IF(DS7="-","【-】","【"&amp;SUBSTITUTE(TEXT(DS7,"#,##0.00"),"-","△")&amp;"】"))</f>
        <v>【28.42】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【0.08】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2023</v>
      </c>
      <c r="C7" s="23">
        <v>74641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88.93</v>
      </c>
      <c r="P7" s="24">
        <v>93.75</v>
      </c>
      <c r="Q7" s="24">
        <v>100</v>
      </c>
      <c r="R7" s="24">
        <v>3190</v>
      </c>
      <c r="S7" s="24">
        <v>6140</v>
      </c>
      <c r="T7" s="24">
        <v>35.43</v>
      </c>
      <c r="U7" s="24">
        <v>173.3</v>
      </c>
      <c r="V7" s="24">
        <v>5743</v>
      </c>
      <c r="W7" s="24">
        <v>17.3</v>
      </c>
      <c r="X7" s="24">
        <v>331.97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113.82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103.07</v>
      </c>
      <c r="AI7" s="24">
        <v>104.44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120.64</v>
      </c>
      <c r="AT7" s="24">
        <v>124.06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50.21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39.82</v>
      </c>
      <c r="BE7" s="24">
        <v>42.02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649.21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743.31</v>
      </c>
      <c r="BP7" s="24">
        <v>785.1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57.87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61.15</v>
      </c>
      <c r="CA7" s="24">
        <v>56.93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150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250.43</v>
      </c>
      <c r="CL7" s="24">
        <v>271.14999999999998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48.28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52.63</v>
      </c>
      <c r="CW7" s="24">
        <v>49.87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96.87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90.32</v>
      </c>
      <c r="DH7" s="24">
        <v>87.54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4.78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30.5</v>
      </c>
      <c r="DS7" s="24">
        <v>28.42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0.08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0.02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110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ken-03</cp:lastModifiedBy>
  <dcterms:created xsi:type="dcterms:W3CDTF">2025-01-24T07:16:03Z</dcterms:created>
  <dcterms:modified xsi:type="dcterms:W3CDTF">2025-01-29T23:59:21Z</dcterms:modified>
  <cp:category/>
</cp:coreProperties>
</file>