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23柳津町○\"/>
    </mc:Choice>
  </mc:AlternateContent>
  <workbookProtection workbookAlgorithmName="SHA-512" workbookHashValue="re5t1iEM+kX6Z1TunDNki/Iwe7Srin2w+53+90Ev/Y7eG9YwO4OjfvlvGqUoQjSfeTK52xOtQ802NRYYjCI+vA==" workbookSaltValue="sVIvSi+NEMyaJ4E5PijfIQ==" workbookSpinCount="100000" lockStructure="1"/>
  <bookViews>
    <workbookView xWindow="0" yWindow="0" windowWidth="23040" windowHeight="921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<sst xmlns="http://schemas.openxmlformats.org/spreadsheetml/2006/main" count="236" uniqueCount="121">
  <si>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</si>
  <si>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</si>
  <si>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</si>
  <si>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</si>
  <si>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</si>
  <si>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</si>
  <si>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</si>
  <si>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</si>
  <si>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</si>
  <si>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</si>
  <si>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</si>
  <si>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</si>
  <si>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</si>
  <si>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</si>
  <si>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</si>
  <si>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</si>
  <si>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</si>
  <si>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</si>
  <si>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</si>
  <si>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</si>
  <si>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</si>
  <si>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</si>
  <si>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</si>
  <si>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</si>
  <si>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</si>
  <si>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</si>
  <si>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</si>
  <si>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</si>
  <si>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</si>
  <si>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</si>
  <si>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</si>
  <si>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</si>
  <si>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</si>
  <si>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</si>
  <si>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</si>
  <si>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</si>
  <si>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</si>
  <si>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</si>
  <si>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</si>
  <si>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</si>
  <si>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</si>
  <si>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</si>
  <si>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</si>
  <si>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</si>
  <si>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</si>
  <si>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</si>
  <si>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</si>
  <si>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</si>
  <si>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</si>
  <si>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</si>
  <si>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</si>
  <si>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</si>
  <si>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</si>
  <si>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</si>
  <si>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</si>
  <si>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</si>
  <si>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</si>
  <si>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</si>
  <si>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</si>
  <si>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</si>
  <si>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</si>
  <si>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</si>
  <si>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</si>
  <si>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</si>
  <si>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</si>
  <si>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</si>
  <si>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</si>
  <si>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</si>
  <si>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</si>
  <si>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</si>
  <si>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</si>
  <si>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</si>
  <si>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</si>
  <si>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</si>
  <si>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</si>
  <si>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</si>
  <si>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</si>
  <si>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</si>
  <si>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</si>
  <si>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</si>
  <si>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</si>
  <si>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</si>
  <si>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</si>
  <si>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</si>
  <si>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</si>
  <si>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</si>
  <si>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</si>
  <si>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</si>
  <si>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</si>
  <si>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</si>
  <si>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</si>
  <si>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</si>
  <si>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</si>
  <si>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</si>
  <si>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</si>
  <si>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</si>
  <si>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</si>
  <si>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</si>
  <si>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</si>
  <si>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</si>
  <si>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</si>
  <si>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</si>
  <si>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</si>
  <si>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</si>
  <si>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</si>
  <si>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</si>
  <si>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</si>
  <si>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</si>
  <si>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</si>
  <si>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</si>
  <si>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</si>
  <si>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</si>
  <si>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</si>
  <si>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</si>
  <si>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</si>
  <si>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</si>
  <si>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</si>
  <si>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</si>
  <si>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歳入に関しては、使用料収入が少なく、一般会計の繰入に依存している。使用料に関しては、未加入者もいるが、事業全体で見た場合不足する。現在改良工事等を行っておらず、ほぼ経常経費であるため料金改定を視野に入れて行く必要がある。</t>
    <phoneticPr fontId="4"/>
  </si>
  <si>
    <t>　供用開始15年が経過したが、約4割が未加入である。未加入者のほとんどが、高齢世帯であり加入には厳しい状況ではあるが、過疎化や少子高齢化が進み、使用料収入が減る状況にあるため加入促進に努める。
　また、今後は経営戦略を履行し使用料改定も視野に入れ安定した経営を行えるように努める。</t>
    <phoneticPr fontId="4"/>
  </si>
  <si>
    <t>　小規模施設であるため、機器点数も少なく重要な機器及びマンホールポンプについては修繕済みであり、今後は計画的に修繕を行い安定した汚水処理に努める。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</si>
</sst>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99-4324-98E0-BBEE3A069BC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99-4324-98E0-BBEE3A069BC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55.56</c:v>
                </c:pt>
                <c:pt idx="1">
                  <c:v>59.26</c:v>
                </c:pt>
                <c:pt idx="2">
                  <c:v>59.26</c:v>
                </c:pt>
                <c:pt idx="3">
                  <c:v>59.26</c:v>
                </c:pt>
                <c:pt idx="4">
                  <c:v>55.56</c:v>
                </c:pt>
              </c:numCache>
            </c:numRef>
          </c:val>
          <c:extLst>
            <c:ext xmlns:c16="http://schemas.microsoft.com/office/drawing/2014/chart" uri="{C3380CC4-5D6E-409C-BE32-E72D297353CC}">
              <c16:uniqueId val="{00000000-D7CC-420E-AAA5-D8D98567AA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formatCode="#,##0.00;&quot;△&quot;#,##0.00;&quot;-&quot;">
                  <c:v>59.26</c:v>
                </c:pt>
                <c:pt idx="4" formatCode="#,##0.00;&quot;△&quot;#,##0.00;&quot;-&quot;">
                  <c:v>55.56</c:v>
                </c:pt>
              </c:numCache>
            </c:numRef>
          </c:val>
          <c:smooth val="0"/>
          <c:extLst>
            <c:ext xmlns:c16="http://schemas.microsoft.com/office/drawing/2014/chart" uri="{C3380CC4-5D6E-409C-BE32-E72D297353CC}">
              <c16:uniqueId val="{00000001-D7CC-420E-AAA5-D8D98567AA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61.54</c:v>
                </c:pt>
                <c:pt idx="1">
                  <c:v>65.569999999999993</c:v>
                </c:pt>
                <c:pt idx="2">
                  <c:v>71.19</c:v>
                </c:pt>
                <c:pt idx="3">
                  <c:v>66.67</c:v>
                </c:pt>
                <c:pt idx="4">
                  <c:v>68.42</c:v>
                </c:pt>
              </c:numCache>
            </c:numRef>
          </c:val>
          <c:extLst>
            <c:ext xmlns:c16="http://schemas.microsoft.com/office/drawing/2014/chart" uri="{C3380CC4-5D6E-409C-BE32-E72D297353CC}">
              <c16:uniqueId val="{00000000-5D1B-4ACD-BD7D-9E736648CB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formatCode="#,##0.00;&quot;△&quot;#,##0.00;&quot;-&quot;">
                  <c:v>66.67</c:v>
                </c:pt>
                <c:pt idx="4" formatCode="#,##0.00;&quot;△&quot;#,##0.00;&quot;-&quot;">
                  <c:v>68.42</c:v>
                </c:pt>
              </c:numCache>
            </c:numRef>
          </c:val>
          <c:smooth val="0"/>
          <c:extLst>
            <c:ext xmlns:c16="http://schemas.microsoft.com/office/drawing/2014/chart" uri="{C3380CC4-5D6E-409C-BE32-E72D297353CC}">
              <c16:uniqueId val="{00000001-5D1B-4ACD-BD7D-9E736648CB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101.61</c:v>
                </c:pt>
                <c:pt idx="1">
                  <c:v>96.4</c:v>
                </c:pt>
                <c:pt idx="2">
                  <c:v>98.38</c:v>
                </c:pt>
                <c:pt idx="3">
                  <c:v>46.13</c:v>
                </c:pt>
                <c:pt idx="4">
                  <c:v>50.68</c:v>
                </c:pt>
              </c:numCache>
            </c:numRef>
          </c:val>
          <c:extLst>
            <c:ext xmlns:c16="http://schemas.microsoft.com/office/drawing/2014/chart" uri="{C3380CC4-5D6E-409C-BE32-E72D297353CC}">
              <c16:uniqueId val="{00000000-B3BF-420A-9959-EB1D6B4F7CA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BF-420A-9959-EB1D6B4F7CA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7F-4F76-8AA9-E951683351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7F-4F76-8AA9-E951683351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01-4648-89AF-7C6B383E622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01-4648-89AF-7C6B383E622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A8-4A07-9655-D89C67F59D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A8-4A07-9655-D89C67F59D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3D-4B3A-97CE-F202B7E6CF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3D-4B3A-97CE-F202B7E6CF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1814.15</c:v>
                </c:pt>
                <c:pt idx="1">
                  <c:v>1469.01</c:v>
                </c:pt>
                <c:pt idx="2">
                  <c:v>1428.21</c:v>
                </c:pt>
                <c:pt idx="3">
                  <c:v>1659.1</c:v>
                </c:pt>
                <c:pt idx="4">
                  <c:v>2159.12</c:v>
                </c:pt>
              </c:numCache>
            </c:numRef>
          </c:val>
          <c:extLst>
            <c:ext xmlns:c16="http://schemas.microsoft.com/office/drawing/2014/chart" uri="{C3380CC4-5D6E-409C-BE32-E72D297353CC}">
              <c16:uniqueId val="{00000000-516F-43C5-B8E6-D8C11B2A38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formatCode="#,##0.00;&quot;△&quot;#,##0.00;&quot;-&quot;">
                  <c:v>1659.1</c:v>
                </c:pt>
                <c:pt idx="4" formatCode="#,##0.00;&quot;△&quot;#,##0.00;&quot;-&quot;">
                  <c:v>2159.12</c:v>
                </c:pt>
              </c:numCache>
            </c:numRef>
          </c:val>
          <c:smooth val="0"/>
          <c:extLst>
            <c:ext xmlns:c16="http://schemas.microsoft.com/office/drawing/2014/chart" uri="{C3380CC4-5D6E-409C-BE32-E72D297353CC}">
              <c16:uniqueId val="{00000001-516F-43C5-B8E6-D8C11B2A38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60.13</c:v>
                </c:pt>
                <c:pt idx="1">
                  <c:v>64.430000000000007</c:v>
                </c:pt>
                <c:pt idx="2">
                  <c:v>29.61</c:v>
                </c:pt>
                <c:pt idx="3">
                  <c:v>21.36</c:v>
                </c:pt>
                <c:pt idx="4">
                  <c:v>14.5</c:v>
                </c:pt>
              </c:numCache>
            </c:numRef>
          </c:val>
          <c:extLst>
            <c:ext xmlns:c16="http://schemas.microsoft.com/office/drawing/2014/chart" uri="{C3380CC4-5D6E-409C-BE32-E72D297353CC}">
              <c16:uniqueId val="{00000000-9C27-42A8-B0FF-75B4FD8D5D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formatCode="#,##0.00;&quot;△&quot;#,##0.00;&quot;-&quot;">
                  <c:v>21.36</c:v>
                </c:pt>
                <c:pt idx="4" formatCode="#,##0.00;&quot;△&quot;#,##0.00;&quot;-&quot;">
                  <c:v>14.5</c:v>
                </c:pt>
              </c:numCache>
            </c:numRef>
          </c:val>
          <c:smooth val="0"/>
          <c:extLst>
            <c:ext xmlns:c16="http://schemas.microsoft.com/office/drawing/2014/chart" uri="{C3380CC4-5D6E-409C-BE32-E72D297353CC}">
              <c16:uniqueId val="{00000001-9C27-42A8-B0FF-75B4FD8D5D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230.27</c:v>
                </c:pt>
                <c:pt idx="1">
                  <c:v>213.02</c:v>
                </c:pt>
                <c:pt idx="2">
                  <c:v>470.84</c:v>
                </c:pt>
                <c:pt idx="3">
                  <c:v>636.75</c:v>
                </c:pt>
                <c:pt idx="4">
                  <c:v>1022.57</c:v>
                </c:pt>
              </c:numCache>
            </c:numRef>
          </c:val>
          <c:extLst>
            <c:ext xmlns:c16="http://schemas.microsoft.com/office/drawing/2014/chart" uri="{C3380CC4-5D6E-409C-BE32-E72D297353CC}">
              <c16:uniqueId val="{00000000-88D9-4FD9-A21B-251EE1C40C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formatCode="#,##0.00;&quot;△&quot;#,##0.00;&quot;-&quot;">
                  <c:v>636.75</c:v>
                </c:pt>
                <c:pt idx="4" formatCode="#,##0.00;&quot;△&quot;#,##0.00;&quot;-&quot;">
                  <c:v>1022.57</c:v>
                </c:pt>
              </c:numCache>
            </c:numRef>
          </c:val>
          <c:smooth val="0"/>
          <c:extLst>
            <c:ext xmlns:c16="http://schemas.microsoft.com/office/drawing/2014/chart" uri="{C3380CC4-5D6E-409C-BE32-E72D297353CC}">
              <c16:uniqueId val="{00000001-88D9-4FD9-A21B-251EE1C40C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【542.57】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柳津町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G3</v>
      </c>
      <c r="X8" s="34"/>
      <c r="Y8" s="34"/>
      <c r="Z8" s="34"/>
      <c r="AA8" s="34"/>
      <c r="AB8" s="34"/>
      <c r="AC8" s="34"/>
      <c r="AD8" s="35" t="str">
        <f>データ!$M$6</f>
        <v>非設置</v>
      </c>
      <c r="AE8" s="35"/>
      <c r="AF8" s="35"/>
      <c r="AG8" s="35"/>
      <c r="AH8" s="35"/>
      <c r="AI8" s="35"/>
      <c r="AJ8" s="35"/>
      <c r="AK8" s="3"/>
      <c r="AL8" s="36">
        <f>データ!S6</f>
        <v>2938</v>
      </c>
      <c r="AM8" s="36"/>
      <c r="AN8" s="36"/>
      <c r="AO8" s="36"/>
      <c r="AP8" s="36"/>
      <c r="AQ8" s="36"/>
      <c r="AR8" s="36"/>
      <c r="AS8" s="36"/>
      <c r="AT8" s="37">
        <f>データ!T6</f>
        <v>175.82</v>
      </c>
      <c r="AU8" s="37"/>
      <c r="AV8" s="37"/>
      <c r="AW8" s="37"/>
      <c r="AX8" s="37"/>
      <c r="AY8" s="37"/>
      <c r="AZ8" s="37"/>
      <c r="BA8" s="37"/>
      <c r="BB8" s="37">
        <f>データ!U6</f>
        <v>16.71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1.96</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57</v>
      </c>
      <c r="AM10" s="36"/>
      <c r="AN10" s="36"/>
      <c r="AO10" s="36"/>
      <c r="AP10" s="36"/>
      <c r="AQ10" s="36"/>
      <c r="AR10" s="36"/>
      <c r="AS10" s="36"/>
      <c r="AT10" s="37">
        <f>データ!W6</f>
        <v>7.0000000000000007E-2</v>
      </c>
      <c r="AU10" s="37"/>
      <c r="AV10" s="37"/>
      <c r="AW10" s="37"/>
      <c r="AX10" s="37"/>
      <c r="AY10" s="37"/>
      <c r="AZ10" s="37"/>
      <c r="BA10" s="37"/>
      <c r="BB10" s="37">
        <f>データ!X6</f>
        <v>814.29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120</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【525.34】</v>
      </c>
      <c r="I86" s="12" t="str">
        <f>データ!CA6</f>
        <v>【33.89】</v>
      </c>
      <c r="J86" s="12" t="str">
        <f>データ!CL6</f>
        <v>【542.57】</v>
      </c>
      <c r="K86" s="12" t="str">
        <f>データ!CW6</f>
        <v>【39.98】</v>
      </c>
      <c r="L86" s="12" t="str">
        <f>データ!DH6</f>
        <v>【91.37】</v>
      </c>
      <c r="M86" s="12" t="s">
        <v>44</v>
      </c>
      <c r="N86" s="12" t="s">
        <v>45</v>
      </c>
      <c r="O86" s="12" t="str">
        <f>データ!EO6</f>
        <v>【0.00】</v>
      </c>
    </row>
  </sheetData>
  <sheetProtection algorithmName="SHA-512" hashValue="gNNZ1r33yuv3qckZe5ZswVZ+vMjuzkGeU+I8zxEBsoqY1QByvs0++DBze6uuE8oP2obFAvNzviZkIiEzUjLAoQ==" saltValue="XI8YfgjaOaWeYxpVDam63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74233</v>
      </c>
      <c r="D6" s="19">
        <f t="shared" si="3"/>
        <v>47</v>
      </c>
      <c r="E6" s="19">
        <f t="shared" si="3"/>
        <v>17</v>
      </c>
      <c r="F6" s="19">
        <f t="shared" si="3"/>
        <v>7</v>
      </c>
      <c r="G6" s="19">
        <f t="shared" si="3"/>
        <v>0</v>
      </c>
      <c r="H6" s="19" t="str">
        <f t="shared" si="3"/>
        <v>福島県　柳津町</v>
      </c>
      <c r="I6" s="19" t="str">
        <f t="shared" si="3"/>
        <v>法非適用</v>
      </c>
      <c r="J6" s="19" t="str">
        <f t="shared" si="3"/>
        <v>下水道事業</v>
      </c>
      <c r="K6" s="19" t="str">
        <f t="shared" si="3"/>
        <v>林業集落排水</v>
      </c>
      <c r="L6" s="19" t="str">
        <f t="shared" si="3"/>
        <v>G3</v>
      </c>
      <c r="M6" s="19" t="str">
        <f t="shared" si="3"/>
        <v>非設置</v>
      </c>
      <c r="N6" s="20" t="str">
        <f t="shared" si="3"/>
        <v>-</v>
      </c>
      <c r="O6" s="20" t="str">
        <f t="shared" si="3"/>
        <v>該当数値なし</v>
      </c>
      <c r="P6" s="20">
        <f t="shared" si="3"/>
        <v>1.96</v>
      </c>
      <c r="Q6" s="20">
        <f t="shared" si="3"/>
        <v>100</v>
      </c>
      <c r="R6" s="20">
        <f t="shared" si="3"/>
        <v>3850</v>
      </c>
      <c r="S6" s="20">
        <f t="shared" si="3"/>
        <v>2938</v>
      </c>
      <c r="T6" s="20">
        <f t="shared" si="3"/>
        <v>175.82</v>
      </c>
      <c r="U6" s="20">
        <f t="shared" si="3"/>
        <v>16.71</v>
      </c>
      <c r="V6" s="20">
        <f t="shared" si="3"/>
        <v>57</v>
      </c>
      <c r="W6" s="20">
        <f t="shared" si="3"/>
        <v>7.0000000000000007E-2</v>
      </c>
      <c r="X6" s="20">
        <f t="shared" si="3"/>
        <v>814.29</v>
      </c>
      <c r="Y6" s="21">
        <f>IF(Y7="",NA(),Y7)</f>
        <v>101.61</v>
      </c>
      <c r="Z6" s="21">
        <f t="shared" ref="Z6:AH6" si="4">IF(Z7="",NA(),Z7)</f>
        <v>96.4</v>
      </c>
      <c r="AA6" s="21">
        <f t="shared" si="4"/>
        <v>98.38</v>
      </c>
      <c r="AB6" s="21">
        <f t="shared" si="4"/>
        <v>46.13</v>
      </c>
      <c r="AC6" s="21">
        <f t="shared" si="4"/>
        <v>50.68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1814.15</v>
      </c>
      <c r="BG6" s="21">
        <f t="shared" ref="BG6:BO6" si="7">IF(BG7="",NA(),BG7)</f>
        <v>1469.01</v>
      </c>
      <c r="BH6" s="21">
        <f t="shared" si="7"/>
        <v>1428.21</v>
      </c>
      <c r="BI6" s="21">
        <f t="shared" si="7"/>
        <v>1659.1</v>
      </c>
      <c r="BJ6" s="21">
        <f t="shared" si="7"/>
        <v>2159.12</v>
      </c>
      <c r="BK6" s="20">
        <f t="shared" si="7"/>
        <v>0</v>
      </c>
      <c r="BL6" s="20">
        <f t="shared" si="7"/>
        <v>0</v>
      </c>
      <c r="BM6" s="20">
        <f t="shared" si="7"/>
        <v>0</v>
      </c>
      <c r="BN6" s="21">
        <f t="shared" si="7"/>
        <v>1659.1</v>
      </c>
      <c r="BO6" s="21">
        <f t="shared" si="7"/>
        <v>2159.12</v>
      </c>
      <c r="BP6" s="20" t="str">
        <f>IF(BP7="","",IF(BP7="-","【-】","【"&amp;SUBSTITUTE(TEXT(BP7,"#,##0.00"),"-","△")&amp;"】"))</f>
        <v>【525.34】</v>
      </c>
      <c r="BQ6" s="21">
        <f>IF(BQ7="",NA(),BQ7)</f>
        <v>60.13</v>
      </c>
      <c r="BR6" s="21">
        <f t="shared" ref="BR6:BZ6" si="8">IF(BR7="",NA(),BR7)</f>
        <v>64.430000000000007</v>
      </c>
      <c r="BS6" s="21">
        <f t="shared" si="8"/>
        <v>29.61</v>
      </c>
      <c r="BT6" s="21">
        <f t="shared" si="8"/>
        <v>21.36</v>
      </c>
      <c r="BU6" s="21">
        <f t="shared" si="8"/>
        <v>14.5</v>
      </c>
      <c r="BV6" s="20">
        <f t="shared" si="8"/>
        <v>0</v>
      </c>
      <c r="BW6" s="20">
        <f t="shared" si="8"/>
        <v>0</v>
      </c>
      <c r="BX6" s="20">
        <f t="shared" si="8"/>
        <v>0</v>
      </c>
      <c r="BY6" s="21">
        <f t="shared" si="8"/>
        <v>21.36</v>
      </c>
      <c r="BZ6" s="21">
        <f t="shared" si="8"/>
        <v>14.5</v>
      </c>
      <c r="CA6" s="20" t="str">
        <f>IF(CA7="","",IF(CA7="-","【-】","【"&amp;SUBSTITUTE(TEXT(CA7,"#,##0.00"),"-","△")&amp;"】"))</f>
        <v>【33.89】</v>
      </c>
      <c r="CB6" s="21">
        <f>IF(CB7="",NA(),CB7)</f>
        <v>230.27</v>
      </c>
      <c r="CC6" s="21">
        <f t="shared" ref="CC6:CK6" si="9">IF(CC7="",NA(),CC7)</f>
        <v>213.02</v>
      </c>
      <c r="CD6" s="21">
        <f t="shared" si="9"/>
        <v>470.84</v>
      </c>
      <c r="CE6" s="21">
        <f t="shared" si="9"/>
        <v>636.75</v>
      </c>
      <c r="CF6" s="21">
        <f t="shared" si="9"/>
        <v>1022.57</v>
      </c>
      <c r="CG6" s="20">
        <f t="shared" si="9"/>
        <v>0</v>
      </c>
      <c r="CH6" s="20">
        <f t="shared" si="9"/>
        <v>0</v>
      </c>
      <c r="CI6" s="20">
        <f t="shared" si="9"/>
        <v>0</v>
      </c>
      <c r="CJ6" s="21">
        <f t="shared" si="9"/>
        <v>636.75</v>
      </c>
      <c r="CK6" s="21">
        <f t="shared" si="9"/>
        <v>1022.57</v>
      </c>
      <c r="CL6" s="20" t="str">
        <f>IF(CL7="","",IF(CL7="-","【-】","【"&amp;SUBSTITUTE(TEXT(CL7,"#,##0.00"),"-","△")&amp;"】"))</f>
        <v>【542.57】</v>
      </c>
      <c r="CM6" s="21">
        <f>IF(CM7="",NA(),CM7)</f>
        <v>55.56</v>
      </c>
      <c r="CN6" s="21">
        <f t="shared" ref="CN6:CV6" si="10">IF(CN7="",NA(),CN7)</f>
        <v>59.26</v>
      </c>
      <c r="CO6" s="21">
        <f t="shared" si="10"/>
        <v>59.26</v>
      </c>
      <c r="CP6" s="21">
        <f t="shared" si="10"/>
        <v>59.26</v>
      </c>
      <c r="CQ6" s="21">
        <f t="shared" si="10"/>
        <v>55.56</v>
      </c>
      <c r="CR6" s="20">
        <f t="shared" si="10"/>
        <v>0</v>
      </c>
      <c r="CS6" s="20">
        <f t="shared" si="10"/>
        <v>0</v>
      </c>
      <c r="CT6" s="20">
        <f t="shared" si="10"/>
        <v>0</v>
      </c>
      <c r="CU6" s="21">
        <f t="shared" si="10"/>
        <v>59.26</v>
      </c>
      <c r="CV6" s="21">
        <f t="shared" si="10"/>
        <v>55.56</v>
      </c>
      <c r="CW6" s="20" t="str">
        <f>IF(CW7="","",IF(CW7="-","【-】","【"&amp;SUBSTITUTE(TEXT(CW7,"#,##0.00"),"-","△")&amp;"】"))</f>
        <v>【39.98】</v>
      </c>
      <c r="CX6" s="21">
        <f>IF(CX7="",NA(),CX7)</f>
        <v>61.54</v>
      </c>
      <c r="CY6" s="21">
        <f t="shared" ref="CY6:DG6" si="11">IF(CY7="",NA(),CY7)</f>
        <v>65.569999999999993</v>
      </c>
      <c r="CZ6" s="21">
        <f t="shared" si="11"/>
        <v>71.19</v>
      </c>
      <c r="DA6" s="21">
        <f t="shared" si="11"/>
        <v>66.67</v>
      </c>
      <c r="DB6" s="21">
        <f t="shared" si="11"/>
        <v>68.42</v>
      </c>
      <c r="DC6" s="20">
        <f t="shared" si="11"/>
        <v>0</v>
      </c>
      <c r="DD6" s="20">
        <f t="shared" si="11"/>
        <v>0</v>
      </c>
      <c r="DE6" s="20">
        <f t="shared" si="11"/>
        <v>0</v>
      </c>
      <c r="DF6" s="21">
        <f t="shared" si="11"/>
        <v>66.67</v>
      </c>
      <c r="DG6" s="21">
        <f t="shared" si="11"/>
        <v>68.42</v>
      </c>
      <c r="DH6" s="20" t="str">
        <f>IF(DH7="","",IF(DH7="-","【-】","【"&amp;SUBSTITUTE(TEXT(DH7,"#,##0.00"),"-","△")&amp;"】"))</f>
        <v>【91.37】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74233</v>
      </c>
      <c r="D7" s="23">
        <v>47</v>
      </c>
      <c r="E7" s="23">
        <v>17</v>
      </c>
      <c r="F7" s="23">
        <v>7</v>
      </c>
      <c r="G7" s="23">
        <v>0</v>
      </c>
      <c r="H7" s="23" t="s">
        <v>99</v>
      </c>
      <c r="I7" s="23" t="s">
        <v>100</v>
      </c>
      <c r="J7" s="23" t="s">
        <v>101</v>
      </c>
      <c r="K7" s="23" t="s">
        <v>102</v>
      </c>
      <c r="L7" s="23" t="s">
        <v>103</v>
      </c>
      <c r="M7" s="23" t="s">
        <v>104</v>
      </c>
      <c r="N7" s="24" t="s">
        <v>105</v>
      </c>
      <c r="O7" s="24" t="s">
        <v>106</v>
      </c>
      <c r="P7" s="24">
        <v>1.96</v>
      </c>
      <c r="Q7" s="24">
        <v>100</v>
      </c>
      <c r="R7" s="24">
        <v>3850</v>
      </c>
      <c r="S7" s="24">
        <v>2938</v>
      </c>
      <c r="T7" s="24">
        <v>175.82</v>
      </c>
      <c r="U7" s="24">
        <v>16.71</v>
      </c>
      <c r="V7" s="24">
        <v>57</v>
      </c>
      <c r="W7" s="24">
        <v>7.0000000000000007E-2</v>
      </c>
      <c r="X7" s="24">
        <v>814.29</v>
      </c>
      <c r="Y7" s="24">
        <v>101.61</v>
      </c>
      <c r="Z7" s="24">
        <v>96.4</v>
      </c>
      <c r="AA7" s="24">
        <v>98.38</v>
      </c>
      <c r="AB7" s="24">
        <v>46.13</v>
      </c>
      <c r="AC7" s="24">
        <v>50.68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1814.15</v>
      </c>
      <c r="BG7" s="24">
        <v>1469.01</v>
      </c>
      <c r="BH7" s="24">
        <v>1428.21</v>
      </c>
      <c r="BI7" s="24">
        <v>1659.1</v>
      </c>
      <c r="BJ7" s="24">
        <v>2159.12</v>
      </c>
      <c r="BK7" s="24">
        <v>0</v>
      </c>
      <c r="BL7" s="24">
        <v>0</v>
      </c>
      <c r="BM7" s="24">
        <v>0</v>
      </c>
      <c r="BN7" s="24">
        <v>1659.1</v>
      </c>
      <c r="BO7" s="24">
        <v>2159.12</v>
      </c>
      <c r="BP7" s="24">
        <v>525.34</v>
      </c>
      <c r="BQ7" s="24">
        <v>60.13</v>
      </c>
      <c r="BR7" s="24">
        <v>64.430000000000007</v>
      </c>
      <c r="BS7" s="24">
        <v>29.61</v>
      </c>
      <c r="BT7" s="24">
        <v>21.36</v>
      </c>
      <c r="BU7" s="24">
        <v>14.5</v>
      </c>
      <c r="BV7" s="24">
        <v>0</v>
      </c>
      <c r="BW7" s="24">
        <v>0</v>
      </c>
      <c r="BX7" s="24">
        <v>0</v>
      </c>
      <c r="BY7" s="24">
        <v>21.36</v>
      </c>
      <c r="BZ7" s="24">
        <v>14.5</v>
      </c>
      <c r="CA7" s="24">
        <v>33.89</v>
      </c>
      <c r="CB7" s="24">
        <v>230.27</v>
      </c>
      <c r="CC7" s="24">
        <v>213.02</v>
      </c>
      <c r="CD7" s="24">
        <v>470.84</v>
      </c>
      <c r="CE7" s="24">
        <v>636.75</v>
      </c>
      <c r="CF7" s="24">
        <v>1022.57</v>
      </c>
      <c r="CG7" s="24">
        <v>0</v>
      </c>
      <c r="CH7" s="24">
        <v>0</v>
      </c>
      <c r="CI7" s="24">
        <v>0</v>
      </c>
      <c r="CJ7" s="24">
        <v>636.75</v>
      </c>
      <c r="CK7" s="24">
        <v>1022.57</v>
      </c>
      <c r="CL7" s="24">
        <v>542.57000000000005</v>
      </c>
      <c r="CM7" s="24">
        <v>55.56</v>
      </c>
      <c r="CN7" s="24">
        <v>59.26</v>
      </c>
      <c r="CO7" s="24">
        <v>59.26</v>
      </c>
      <c r="CP7" s="24">
        <v>59.26</v>
      </c>
      <c r="CQ7" s="24">
        <v>55.56</v>
      </c>
      <c r="CR7" s="24">
        <v>0</v>
      </c>
      <c r="CS7" s="24">
        <v>0</v>
      </c>
      <c r="CT7" s="24">
        <v>0</v>
      </c>
      <c r="CU7" s="24">
        <v>59.26</v>
      </c>
      <c r="CV7" s="24">
        <v>55.56</v>
      </c>
      <c r="CW7" s="24">
        <v>39.979999999999997</v>
      </c>
      <c r="CX7" s="24">
        <v>61.54</v>
      </c>
      <c r="CY7" s="24">
        <v>65.569999999999993</v>
      </c>
      <c r="CZ7" s="24">
        <v>71.19</v>
      </c>
      <c r="DA7" s="24">
        <v>66.67</v>
      </c>
      <c r="DB7" s="24">
        <v>68.42</v>
      </c>
      <c r="DC7" s="24">
        <v>0</v>
      </c>
      <c r="DD7" s="24">
        <v>0</v>
      </c>
      <c r="DE7" s="24">
        <v>0</v>
      </c>
      <c r="DF7" s="24">
        <v>66.67</v>
      </c>
      <c r="DG7" s="24">
        <v>68.42</v>
      </c>
      <c r="DH7" s="24">
        <v>91.37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2025-01-24T07:38:45Z</dcterms:created>
  <dcterms:modified xsi:type="dcterms:W3CDTF">2025-03-04T06:26:25Z</dcterms:modified>
  <cp:category/>
</cp:coreProperties>
</file>