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403\Desktop\R070123_【照会_2月5日（水）期限】公営企業に係る経営比較分析表（令和5年度決算）の分析等について\02_提出\各課提出\下水道\"/>
    </mc:Choice>
  </mc:AlternateContent>
  <workbookProtection workbookAlgorithmName="SHA-512" workbookHashValue="bJM3FCb1jobQtcfodwN5tNKYETECy5RnnWcds3ujAMSCjLv6gbX2mnJsqxf2N7KblEpxObHy68TSN15cH/cbiA==" workbookSaltValue="GrEHBVzyua7sN/hhXXWJs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E85" i="4"/>
  <c r="BB10" i="4"/>
  <c r="AT10" i="4"/>
  <c r="P10" i="4"/>
  <c r="AT8" i="4"/>
  <c r="W8" i="4"/>
  <c r="P8" i="4"/>
  <c r="B6" i="4"/>
</calcChain>
</file>

<file path=xl/sharedStrings.xml><?xml version="1.0" encoding="utf-8"?>
<sst xmlns="http://schemas.openxmlformats.org/spreadsheetml/2006/main" count="275" uniqueCount="116">
  <si>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</si>
  <si>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</si>
  <si>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</si>
  <si>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</si>
  <si>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</si>
  <si>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</si>
  <si>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</si>
  <si>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</si>
  <si>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</si>
  <si>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</si>
  <si>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</si>
  <si>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</si>
  <si>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</si>
  <si>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</si>
  <si>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</si>
  <si>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</si>
  <si>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</si>
  <si>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</si>
  <si>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</si>
  <si>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</si>
  <si>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</si>
  <si>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</si>
  <si>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</si>
  <si>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</si>
  <si>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</si>
  <si>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</si>
  <si>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</si>
  <si>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</si>
  <si>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</si>
  <si>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</si>
  <si>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</si>
  <si>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</si>
  <si>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</si>
  <si>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</si>
  <si>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</si>
  <si>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</si>
  <si>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</si>
  <si>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</si>
  <si>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</si>
  <si>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</si>
  <si>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</si>
  <si>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</si>
  <si>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</si>
  <si>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</si>
  <si>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</si>
  <si>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</si>
  <si>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</si>
  <si>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</si>
  <si>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</si>
  <si>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</si>
  <si>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</si>
  <si>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</si>
  <si>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</si>
  <si>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</si>
  <si>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</si>
  <si>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</si>
  <si>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</si>
  <si>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</si>
  <si>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</si>
  <si>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</si>
  <si>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</si>
  <si>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</si>
  <si>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</si>
  <si>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</si>
  <si>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</si>
  <si>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</si>
  <si>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</si>
  <si>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</si>
  <si>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</si>
  <si>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</si>
  <si>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</si>
  <si>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</si>
  <si>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</si>
  <si>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</si>
  <si>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</si>
  <si>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</si>
  <si>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</si>
  <si>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</si>
  <si>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</si>
  <si>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</si>
  <si>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</si>
  <si>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</si>
  <si>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</si>
  <si>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</si>
  <si>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</si>
  <si>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</si>
  <si>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</si>
  <si>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</si>
  <si>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</si>
  <si>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</si>
  <si>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</si>
  <si>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</si>
  <si>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</si>
  <si>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</si>
  <si>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</si>
  <si>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</si>
  <si>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</si>
  <si>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</si>
  <si>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</si>
  <si>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</si>
  <si>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</si>
  <si>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</si>
  <si>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</si>
  <si>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</si>
  <si>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</si>
  <si>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</si>
  <si>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</si>
  <si>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</si>
  <si>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</si>
  <si>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</si>
  <si>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</si>
  <si>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</si>
  <si>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</si>
  <si>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１００％を上回った。要因として新型コロナウィルス感染症の影響により落ち込んでいた交流人口の回復がみられたことから使用料が増加したことと企業債償還に係る支払利息の減少による。
②当年度黒字決算であったため、欠損金が減少となっている。
③流動比率については、多額の企業債償還金が有り平均値よりも大きく下回っている。
④企業債残高対事業規模比率は１００％以下で平均値よりも大きく下回っている。その要因として当町は観光地であり猪苗代湖の環境保全を目的として積極的に下水道整備を進めてきており、多額の企業債残高をかかえている。
⑤経費回収率は１００％であり、使用料で回収すべき経費をすべて使用料で賄っている状況である。
⑥汚水処理原価は、１６０円程度と平均値よりも低く抑えられているものの、年々増加傾向となっている。
⑦施設利用率が低いため、施設の統廃合及び水洗化率向上に向けた取り組みが必要である。
⑧前年からほぼ同じ状況であり、人口減少・高齢化が進んでいることで水洗化率が伸びていないことが要因と思われる。
　</t>
    <rPh sb="14" eb="16">
      <t>ウワマワ</t>
    </rPh>
    <rPh sb="19" eb="21">
      <t>ヨウイン</t>
    </rPh>
    <rPh sb="24" eb="26">
      <t>シンガタ</t>
    </rPh>
    <rPh sb="33" eb="36">
      <t>カンセンショウ</t>
    </rPh>
    <rPh sb="37" eb="39">
      <t>エイキョウ</t>
    </rPh>
    <rPh sb="42" eb="43">
      <t>オ</t>
    </rPh>
    <rPh sb="44" eb="45">
      <t>コ</t>
    </rPh>
    <rPh sb="49" eb="51">
      <t>コウリュウ</t>
    </rPh>
    <rPh sb="51" eb="53">
      <t>ジンコウ</t>
    </rPh>
    <rPh sb="54" eb="56">
      <t>カイフク</t>
    </rPh>
    <rPh sb="65" eb="67">
      <t>シヨウ</t>
    </rPh>
    <rPh sb="67" eb="68">
      <t>リョウ</t>
    </rPh>
    <rPh sb="69" eb="71">
      <t>ゾウカ</t>
    </rPh>
    <rPh sb="76" eb="78">
      <t>キギョウ</t>
    </rPh>
    <rPh sb="78" eb="79">
      <t>サイ</t>
    </rPh>
    <rPh sb="79" eb="81">
      <t>ショウカン</t>
    </rPh>
    <rPh sb="82" eb="83">
      <t>カカ</t>
    </rPh>
    <rPh sb="84" eb="86">
      <t>シハラ</t>
    </rPh>
    <rPh sb="86" eb="88">
      <t>リソク</t>
    </rPh>
    <rPh sb="89" eb="91">
      <t>ゲンショウ</t>
    </rPh>
    <rPh sb="97" eb="100">
      <t>トウネンド</t>
    </rPh>
    <rPh sb="100" eb="102">
      <t>クロジ</t>
    </rPh>
    <rPh sb="102" eb="104">
      <t>ケッサン</t>
    </rPh>
    <rPh sb="111" eb="114">
      <t>ケッソンキン</t>
    </rPh>
    <rPh sb="115" eb="117">
      <t>ゲンショウ</t>
    </rPh>
    <rPh sb="126" eb="128">
      <t>リュウドウ</t>
    </rPh>
    <rPh sb="128" eb="130">
      <t>ヒリツ</t>
    </rPh>
    <rPh sb="136" eb="138">
      <t>タガク</t>
    </rPh>
    <rPh sb="139" eb="142">
      <t>キギョウサイ</t>
    </rPh>
    <rPh sb="142" eb="145">
      <t>ショウカンキン</t>
    </rPh>
    <rPh sb="146" eb="147">
      <t>ア</t>
    </rPh>
    <rPh sb="148" eb="151">
      <t>ヘイキンチ</t>
    </rPh>
    <rPh sb="154" eb="155">
      <t>オオ</t>
    </rPh>
    <rPh sb="157" eb="159">
      <t>シタマワ</t>
    </rPh>
    <rPh sb="166" eb="169">
      <t>キギョウサイ</t>
    </rPh>
    <rPh sb="169" eb="171">
      <t>ザンダカ</t>
    </rPh>
    <rPh sb="171" eb="172">
      <t>タイ</t>
    </rPh>
    <rPh sb="172" eb="176">
      <t>ジギョウキボ</t>
    </rPh>
    <rPh sb="176" eb="178">
      <t>ヒリツ</t>
    </rPh>
    <rPh sb="183" eb="185">
      <t>イカ</t>
    </rPh>
    <rPh sb="186" eb="189">
      <t>ヘイキンチ</t>
    </rPh>
    <rPh sb="192" eb="193">
      <t>オオ</t>
    </rPh>
    <rPh sb="195" eb="196">
      <t>シタ</t>
    </rPh>
    <rPh sb="196" eb="197">
      <t>マワ</t>
    </rPh>
    <rPh sb="204" eb="206">
      <t>ヨウイン</t>
    </rPh>
    <rPh sb="209" eb="210">
      <t>トウ</t>
    </rPh>
    <rPh sb="210" eb="211">
      <t>マチ</t>
    </rPh>
    <rPh sb="212" eb="215">
      <t>カンコウチ</t>
    </rPh>
    <rPh sb="218" eb="221">
      <t>イナワシロ</t>
    </rPh>
    <rPh sb="221" eb="222">
      <t>コ</t>
    </rPh>
    <rPh sb="223" eb="225">
      <t>カンキョウ</t>
    </rPh>
    <rPh sb="225" eb="227">
      <t>ホゼン</t>
    </rPh>
    <rPh sb="228" eb="230">
      <t>モクテキ</t>
    </rPh>
    <rPh sb="233" eb="236">
      <t>セッキョクテキ</t>
    </rPh>
    <rPh sb="237" eb="239">
      <t>ゲスイ</t>
    </rPh>
    <rPh sb="239" eb="240">
      <t>ミチ</t>
    </rPh>
    <rPh sb="240" eb="242">
      <t>セイビ</t>
    </rPh>
    <rPh sb="243" eb="244">
      <t>スス</t>
    </rPh>
    <rPh sb="251" eb="253">
      <t>タガク</t>
    </rPh>
    <rPh sb="254" eb="256">
      <t>キギョウ</t>
    </rPh>
    <rPh sb="256" eb="257">
      <t>サイ</t>
    </rPh>
    <rPh sb="257" eb="259">
      <t>ザンダカ</t>
    </rPh>
    <rPh sb="283" eb="285">
      <t>シヨウ</t>
    </rPh>
    <rPh sb="285" eb="286">
      <t>リョウ</t>
    </rPh>
    <rPh sb="287" eb="289">
      <t>カイシュウ</t>
    </rPh>
    <rPh sb="292" eb="294">
      <t>ケイヒ</t>
    </rPh>
    <rPh sb="298" eb="300">
      <t>シヨウ</t>
    </rPh>
    <rPh sb="300" eb="301">
      <t>リョウ</t>
    </rPh>
    <rPh sb="302" eb="303">
      <t>マカナイ</t>
    </rPh>
    <rPh sb="307" eb="309">
      <t>ジョウキョウ</t>
    </rPh>
    <rPh sb="326" eb="327">
      <t>エン</t>
    </rPh>
    <rPh sb="327" eb="329">
      <t>テイド</t>
    </rPh>
    <rPh sb="330" eb="333">
      <t>ヘイキンチ</t>
    </rPh>
    <rPh sb="336" eb="337">
      <t>ヒク</t>
    </rPh>
    <rPh sb="338" eb="339">
      <t>オサ</t>
    </rPh>
    <rPh sb="349" eb="351">
      <t>ネンネン</t>
    </rPh>
    <rPh sb="351" eb="353">
      <t>ゾウカ</t>
    </rPh>
    <rPh sb="353" eb="355">
      <t>ケイコウ</t>
    </rPh>
    <rPh sb="364" eb="366">
      <t>シセツ</t>
    </rPh>
    <rPh sb="366" eb="369">
      <t>リヨウリツ</t>
    </rPh>
    <rPh sb="370" eb="371">
      <t>ヒク</t>
    </rPh>
    <rPh sb="375" eb="377">
      <t>シセツ</t>
    </rPh>
    <rPh sb="378" eb="381">
      <t>トウハイゴウ</t>
    </rPh>
    <rPh sb="381" eb="382">
      <t>オヨ</t>
    </rPh>
    <rPh sb="383" eb="386">
      <t>スイセンカ</t>
    </rPh>
    <rPh sb="386" eb="387">
      <t>リツ</t>
    </rPh>
    <rPh sb="387" eb="389">
      <t>コウジョウ</t>
    </rPh>
    <rPh sb="390" eb="391">
      <t>ム</t>
    </rPh>
    <rPh sb="393" eb="394">
      <t>ト</t>
    </rPh>
    <rPh sb="395" eb="396">
      <t>ク</t>
    </rPh>
    <rPh sb="398" eb="400">
      <t>ヒツヨウ</t>
    </rPh>
    <rPh sb="406" eb="408">
      <t>ゼンネン</t>
    </rPh>
    <rPh sb="412" eb="413">
      <t>オナ</t>
    </rPh>
    <rPh sb="414" eb="416">
      <t>ジョウキョウ</t>
    </rPh>
    <rPh sb="420" eb="422">
      <t>ジンコウ</t>
    </rPh>
    <rPh sb="422" eb="424">
      <t>ゲンショウ</t>
    </rPh>
    <rPh sb="425" eb="428">
      <t>コウレイカ</t>
    </rPh>
    <rPh sb="429" eb="430">
      <t>スス</t>
    </rPh>
    <rPh sb="437" eb="440">
      <t>スイセンカ</t>
    </rPh>
    <rPh sb="440" eb="441">
      <t>リツ</t>
    </rPh>
    <rPh sb="442" eb="443">
      <t>ノ</t>
    </rPh>
    <rPh sb="451" eb="453">
      <t>ヨウイン</t>
    </rPh>
    <rPh sb="454" eb="455">
      <t>オモ</t>
    </rPh>
    <phoneticPr fontId="4"/>
  </si>
  <si>
    <t>①有形固定資産減価償却率は、年々増加しているため、老朽化した施設の設備等について、ストックマネジメント計画に基づく計画的な更新を行っていく必要がある。
②管渠老朽化率は、法定耐用年数を超えた管渠延長はない。
③管渠改善率は、改善（更新・改良・維持）した箇所はない。</t>
    <rPh sb="1" eb="3">
      <t>ユウケイ</t>
    </rPh>
    <rPh sb="3" eb="5">
      <t>コテイ</t>
    </rPh>
    <rPh sb="5" eb="7">
      <t>シサン</t>
    </rPh>
    <rPh sb="7" eb="9">
      <t>ゲンカ</t>
    </rPh>
    <rPh sb="9" eb="11">
      <t>ショウキャク</t>
    </rPh>
    <rPh sb="11" eb="12">
      <t>リツ</t>
    </rPh>
    <rPh sb="14" eb="16">
      <t>ネンネン</t>
    </rPh>
    <rPh sb="16" eb="18">
      <t>ゾウカ</t>
    </rPh>
    <rPh sb="25" eb="28">
      <t>ロウキュウカ</t>
    </rPh>
    <rPh sb="30" eb="32">
      <t>シセツ</t>
    </rPh>
    <rPh sb="33" eb="35">
      <t>セツビ</t>
    </rPh>
    <rPh sb="35" eb="36">
      <t>トウ</t>
    </rPh>
    <rPh sb="51" eb="53">
      <t>ケイカク</t>
    </rPh>
    <rPh sb="54" eb="55">
      <t>モト</t>
    </rPh>
    <rPh sb="57" eb="59">
      <t>ケイカク</t>
    </rPh>
    <rPh sb="59" eb="60">
      <t>テキ</t>
    </rPh>
    <rPh sb="61" eb="63">
      <t>コウシン</t>
    </rPh>
    <rPh sb="64" eb="65">
      <t>オコナ</t>
    </rPh>
    <rPh sb="69" eb="71">
      <t>ヒツヨウ</t>
    </rPh>
    <rPh sb="77" eb="79">
      <t>カンキョ</t>
    </rPh>
    <rPh sb="79" eb="82">
      <t>ロウキュウカ</t>
    </rPh>
    <rPh sb="82" eb="83">
      <t>リツ</t>
    </rPh>
    <rPh sb="85" eb="87">
      <t>ホウテイ</t>
    </rPh>
    <rPh sb="87" eb="89">
      <t>タイヨウ</t>
    </rPh>
    <rPh sb="89" eb="91">
      <t>ネンスウ</t>
    </rPh>
    <rPh sb="92" eb="93">
      <t>コ</t>
    </rPh>
    <rPh sb="95" eb="97">
      <t>カンキョ</t>
    </rPh>
    <rPh sb="97" eb="99">
      <t>エンチョウ</t>
    </rPh>
    <rPh sb="105" eb="107">
      <t>カンキョ</t>
    </rPh>
    <rPh sb="107" eb="109">
      <t>カイゼン</t>
    </rPh>
    <rPh sb="109" eb="110">
      <t>リツ</t>
    </rPh>
    <rPh sb="112" eb="114">
      <t>カイゼン</t>
    </rPh>
    <rPh sb="115" eb="117">
      <t>コウシン</t>
    </rPh>
    <rPh sb="118" eb="120">
      <t>カイリョウ</t>
    </rPh>
    <rPh sb="121" eb="123">
      <t>イジ</t>
    </rPh>
    <rPh sb="126" eb="128">
      <t>カショ</t>
    </rPh>
    <phoneticPr fontId="4"/>
  </si>
  <si>
    <t>　経費回収率は１００％ではあるものの、収入総額に占める一般会計からの負担金の割合が高い状態である。未接続世帯への訪問など水洗化率の更なる向上への対策が必要であり、さらには施設の耐震化及び老朽化した設備更新も迫っていることから、適正な使用料の見直しを行い健全な経営に努めなければならない</t>
    <rPh sb="19" eb="21">
      <t>シュウニュウ</t>
    </rPh>
    <rPh sb="21" eb="23">
      <t>ソウガク</t>
    </rPh>
    <rPh sb="24" eb="25">
      <t>シ</t>
    </rPh>
    <rPh sb="27" eb="29">
      <t>イッパン</t>
    </rPh>
    <rPh sb="29" eb="31">
      <t>カイケイ</t>
    </rPh>
    <rPh sb="34" eb="37">
      <t>フタンキン</t>
    </rPh>
    <rPh sb="38" eb="40">
      <t>ワリアイ</t>
    </rPh>
    <rPh sb="41" eb="42">
      <t>タカ</t>
    </rPh>
    <rPh sb="43" eb="45">
      <t>ジョウタイ</t>
    </rPh>
    <rPh sb="49" eb="52">
      <t>ミセツゾク</t>
    </rPh>
    <rPh sb="52" eb="54">
      <t>セタイ</t>
    </rPh>
    <rPh sb="56" eb="58">
      <t>ホウモン</t>
    </rPh>
    <rPh sb="60" eb="63">
      <t>スイセンカ</t>
    </rPh>
    <rPh sb="63" eb="64">
      <t>リツ</t>
    </rPh>
    <rPh sb="65" eb="66">
      <t>サラ</t>
    </rPh>
    <rPh sb="68" eb="70">
      <t>コウジョウ</t>
    </rPh>
    <rPh sb="72" eb="74">
      <t>タイサク</t>
    </rPh>
    <rPh sb="75" eb="77">
      <t>ヒツヨウ</t>
    </rPh>
    <rPh sb="85" eb="87">
      <t>シセツ</t>
    </rPh>
    <rPh sb="88" eb="91">
      <t>タイシンカ</t>
    </rPh>
    <rPh sb="91" eb="92">
      <t>オヨ</t>
    </rPh>
    <rPh sb="98" eb="100">
      <t>セツビ</t>
    </rPh>
    <rPh sb="116" eb="118">
      <t>シヨウ</t>
    </rPh>
    <rPh sb="118" eb="119">
      <t>リョウ</t>
    </rPh>
    <rPh sb="120" eb="122">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</si>
</sst>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0"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84F-4EB6-A4A9-7936C6450F4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c:v>
                </c:pt>
                <c:pt idx="3">
                  <c:v>7.0000000000000007E-2</c:v>
                </c:pt>
                <c:pt idx="4">
                  <c:v>0.06</c:v>
                </c:pt>
              </c:numCache>
            </c:numRef>
          </c:val>
          <c:smooth val="0"/>
          <c:extLst>
            <c:ext xmlns:c16="http://schemas.microsoft.com/office/drawing/2014/chart" uri="{C3380CC4-5D6E-409C-BE32-E72D297353CC}">
              <c16:uniqueId val="{00000001-084F-4EB6-A4A9-7936C6450F4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45.05</c:v>
                </c:pt>
                <c:pt idx="3">
                  <c:v>46.93</c:v>
                </c:pt>
                <c:pt idx="4">
                  <c:v>46.97</c:v>
                </c:pt>
              </c:numCache>
            </c:numRef>
          </c:val>
          <c:extLst>
            <c:ext xmlns:c16="http://schemas.microsoft.com/office/drawing/2014/chart" uri="{C3380CC4-5D6E-409C-BE32-E72D297353CC}">
              <c16:uniqueId val="{00000000-8E46-4C9A-9F73-0406673C176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55.78</c:v>
                </c:pt>
                <c:pt idx="3">
                  <c:v>54.86</c:v>
                </c:pt>
                <c:pt idx="4">
                  <c:v>55.04</c:v>
                </c:pt>
              </c:numCache>
            </c:numRef>
          </c:val>
          <c:smooth val="0"/>
          <c:extLst>
            <c:ext xmlns:c16="http://schemas.microsoft.com/office/drawing/2014/chart" uri="{C3380CC4-5D6E-409C-BE32-E72D297353CC}">
              <c16:uniqueId val="{00000001-8E46-4C9A-9F73-0406673C176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77.62</c:v>
                </c:pt>
                <c:pt idx="3">
                  <c:v>77.08</c:v>
                </c:pt>
                <c:pt idx="4">
                  <c:v>77.069999999999993</c:v>
                </c:pt>
              </c:numCache>
            </c:numRef>
          </c:val>
          <c:extLst>
            <c:ext xmlns:c16="http://schemas.microsoft.com/office/drawing/2014/chart" uri="{C3380CC4-5D6E-409C-BE32-E72D297353CC}">
              <c16:uniqueId val="{00000000-6139-4A8B-9AB1-47FEB71A0BF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91.78</c:v>
                </c:pt>
                <c:pt idx="3">
                  <c:v>91.37</c:v>
                </c:pt>
                <c:pt idx="4">
                  <c:v>91.92</c:v>
                </c:pt>
              </c:numCache>
            </c:numRef>
          </c:val>
          <c:smooth val="0"/>
          <c:extLst>
            <c:ext xmlns:c16="http://schemas.microsoft.com/office/drawing/2014/chart" uri="{C3380CC4-5D6E-409C-BE32-E72D297353CC}">
              <c16:uniqueId val="{00000001-6139-4A8B-9AB1-47FEB71A0BF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93.18</c:v>
                </c:pt>
                <c:pt idx="3">
                  <c:v>97.47</c:v>
                </c:pt>
                <c:pt idx="4">
                  <c:v>105.09</c:v>
                </c:pt>
              </c:numCache>
            </c:numRef>
          </c:val>
          <c:extLst>
            <c:ext xmlns:c16="http://schemas.microsoft.com/office/drawing/2014/chart" uri="{C3380CC4-5D6E-409C-BE32-E72D297353CC}">
              <c16:uniqueId val="{00000000-4BC8-40E7-85CC-06B4BB0DC99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104.64</c:v>
                </c:pt>
                <c:pt idx="3">
                  <c:v>105.35</c:v>
                </c:pt>
                <c:pt idx="4">
                  <c:v>106.8</c:v>
                </c:pt>
              </c:numCache>
            </c:numRef>
          </c:val>
          <c:smooth val="0"/>
          <c:extLst>
            <c:ext xmlns:c16="http://schemas.microsoft.com/office/drawing/2014/chart" uri="{C3380CC4-5D6E-409C-BE32-E72D297353CC}">
              <c16:uniqueId val="{00000001-4BC8-40E7-85CC-06B4BB0DC99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4.26</c:v>
                </c:pt>
                <c:pt idx="3">
                  <c:v>8.35</c:v>
                </c:pt>
                <c:pt idx="4">
                  <c:v>12.42</c:v>
                </c:pt>
              </c:numCache>
            </c:numRef>
          </c:val>
          <c:extLst>
            <c:ext xmlns:c16="http://schemas.microsoft.com/office/drawing/2014/chart" uri="{C3380CC4-5D6E-409C-BE32-E72D297353CC}">
              <c16:uniqueId val="{00000000-95AB-4E4D-828E-57F84863C28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26.89</c:v>
                </c:pt>
                <c:pt idx="3">
                  <c:v>29.42</c:v>
                </c:pt>
                <c:pt idx="4">
                  <c:v>31.14</c:v>
                </c:pt>
              </c:numCache>
            </c:numRef>
          </c:val>
          <c:smooth val="0"/>
          <c:extLst>
            <c:ext xmlns:c16="http://schemas.microsoft.com/office/drawing/2014/chart" uri="{C3380CC4-5D6E-409C-BE32-E72D297353CC}">
              <c16:uniqueId val="{00000001-95AB-4E4D-828E-57F84863C28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485-4E97-AE0E-CD3B0E7E8E6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0.75</c:v>
                </c:pt>
                <c:pt idx="3">
                  <c:v>0.74</c:v>
                </c:pt>
                <c:pt idx="4">
                  <c:v>0.76</c:v>
                </c:pt>
              </c:numCache>
            </c:numRef>
          </c:val>
          <c:smooth val="0"/>
          <c:extLst>
            <c:ext xmlns:c16="http://schemas.microsoft.com/office/drawing/2014/chart" uri="{C3380CC4-5D6E-409C-BE32-E72D297353CC}">
              <c16:uniqueId val="{00000001-0485-4E97-AE0E-CD3B0E7E8E6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31.43</c:v>
                </c:pt>
                <c:pt idx="3">
                  <c:v>37.49</c:v>
                </c:pt>
                <c:pt idx="4">
                  <c:v>21.43</c:v>
                </c:pt>
              </c:numCache>
            </c:numRef>
          </c:val>
          <c:extLst>
            <c:ext xmlns:c16="http://schemas.microsoft.com/office/drawing/2014/chart" uri="{C3380CC4-5D6E-409C-BE32-E72D297353CC}">
              <c16:uniqueId val="{00000000-0D2B-4208-B72E-8B3F6665998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25.76</c:v>
                </c:pt>
                <c:pt idx="3">
                  <c:v>26.07</c:v>
                </c:pt>
                <c:pt idx="4">
                  <c:v>26.89</c:v>
                </c:pt>
              </c:numCache>
            </c:numRef>
          </c:val>
          <c:smooth val="0"/>
          <c:extLst>
            <c:ext xmlns:c16="http://schemas.microsoft.com/office/drawing/2014/chart" uri="{C3380CC4-5D6E-409C-BE32-E72D297353CC}">
              <c16:uniqueId val="{00000001-0D2B-4208-B72E-8B3F6665998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10.94</c:v>
                </c:pt>
                <c:pt idx="3">
                  <c:v>10.35</c:v>
                </c:pt>
                <c:pt idx="4">
                  <c:v>35.4</c:v>
                </c:pt>
              </c:numCache>
            </c:numRef>
          </c:val>
          <c:extLst>
            <c:ext xmlns:c16="http://schemas.microsoft.com/office/drawing/2014/chart" uri="{C3380CC4-5D6E-409C-BE32-E72D297353CC}">
              <c16:uniqueId val="{00000000-B63A-47B0-984F-037B5FC5AD4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65.56</c:v>
                </c:pt>
                <c:pt idx="3">
                  <c:v>65.87</c:v>
                </c:pt>
                <c:pt idx="4">
                  <c:v>77.260000000000005</c:v>
                </c:pt>
              </c:numCache>
            </c:numRef>
          </c:val>
          <c:smooth val="0"/>
          <c:extLst>
            <c:ext xmlns:c16="http://schemas.microsoft.com/office/drawing/2014/chart" uri="{C3380CC4-5D6E-409C-BE32-E72D297353CC}">
              <c16:uniqueId val="{00000001-B63A-47B0-984F-037B5FC5AD4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105.41</c:v>
                </c:pt>
                <c:pt idx="3">
                  <c:v>127.2</c:v>
                </c:pt>
                <c:pt idx="4">
                  <c:v>169.82</c:v>
                </c:pt>
              </c:numCache>
            </c:numRef>
          </c:val>
          <c:extLst>
            <c:ext xmlns:c16="http://schemas.microsoft.com/office/drawing/2014/chart" uri="{C3380CC4-5D6E-409C-BE32-E72D297353CC}">
              <c16:uniqueId val="{00000000-547D-45C8-B633-1876A36AA3D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765.48</c:v>
                </c:pt>
                <c:pt idx="3">
                  <c:v>742.08</c:v>
                </c:pt>
                <c:pt idx="4">
                  <c:v>730.84</c:v>
                </c:pt>
              </c:numCache>
            </c:numRef>
          </c:val>
          <c:smooth val="0"/>
          <c:extLst>
            <c:ext xmlns:c16="http://schemas.microsoft.com/office/drawing/2014/chart" uri="{C3380CC4-5D6E-409C-BE32-E72D297353CC}">
              <c16:uniqueId val="{00000001-547D-45C8-B633-1876A36AA3D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100</c:v>
                </c:pt>
                <c:pt idx="3">
                  <c:v>100.01</c:v>
                </c:pt>
                <c:pt idx="4">
                  <c:v>100</c:v>
                </c:pt>
              </c:numCache>
            </c:numRef>
          </c:val>
          <c:extLst>
            <c:ext xmlns:c16="http://schemas.microsoft.com/office/drawing/2014/chart" uri="{C3380CC4-5D6E-409C-BE32-E72D297353CC}">
              <c16:uniqueId val="{00000000-938D-4B0D-80AB-2F87C042C1D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87.8</c:v>
                </c:pt>
                <c:pt idx="3">
                  <c:v>86.51</c:v>
                </c:pt>
                <c:pt idx="4">
                  <c:v>89.17</c:v>
                </c:pt>
              </c:numCache>
            </c:numRef>
          </c:val>
          <c:smooth val="0"/>
          <c:extLst>
            <c:ext xmlns:c16="http://schemas.microsoft.com/office/drawing/2014/chart" uri="{C3380CC4-5D6E-409C-BE32-E72D297353CC}">
              <c16:uniqueId val="{00000001-938D-4B0D-80AB-2F87C042C1D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158.72999999999999</c:v>
                </c:pt>
                <c:pt idx="3">
                  <c:v>159.83000000000001</c:v>
                </c:pt>
                <c:pt idx="4">
                  <c:v>160.66999999999999</c:v>
                </c:pt>
              </c:numCache>
            </c:numRef>
          </c:val>
          <c:extLst>
            <c:ext xmlns:c16="http://schemas.microsoft.com/office/drawing/2014/chart" uri="{C3380CC4-5D6E-409C-BE32-E72D297353CC}">
              <c16:uniqueId val="{00000000-00B1-4BFD-ACF4-ED2AAFDAD6B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187.69</c:v>
                </c:pt>
                <c:pt idx="3">
                  <c:v>188.24</c:v>
                </c:pt>
                <c:pt idx="4">
                  <c:v>184.85</c:v>
                </c:pt>
              </c:numCache>
            </c:numRef>
          </c:val>
          <c:smooth val="0"/>
          <c:extLst>
            <c:ext xmlns:c16="http://schemas.microsoft.com/office/drawing/2014/chart" uri="{C3380CC4-5D6E-409C-BE32-E72D297353CC}">
              <c16:uniqueId val="{00000001-00B1-4BFD-ACF4-ED2AAFDAD6B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BI57" sqref="BI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猪苗代町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Cd1</v>
      </c>
      <c r="X8" s="65"/>
      <c r="Y8" s="65"/>
      <c r="Z8" s="65"/>
      <c r="AA8" s="65"/>
      <c r="AB8" s="65"/>
      <c r="AC8" s="65"/>
      <c r="AD8" s="66" t="str">
        <f>データ!$M$6</f>
        <v>非設置</v>
      </c>
      <c r="AE8" s="66"/>
      <c r="AF8" s="66"/>
      <c r="AG8" s="66"/>
      <c r="AH8" s="66"/>
      <c r="AI8" s="66"/>
      <c r="AJ8" s="66"/>
      <c r="AK8" s="3"/>
      <c r="AL8" s="45">
        <f>データ!S6</f>
        <v>12836</v>
      </c>
      <c r="AM8" s="45"/>
      <c r="AN8" s="45"/>
      <c r="AO8" s="45"/>
      <c r="AP8" s="45"/>
      <c r="AQ8" s="45"/>
      <c r="AR8" s="45"/>
      <c r="AS8" s="45"/>
      <c r="AT8" s="44">
        <f>データ!T6</f>
        <v>394.85</v>
      </c>
      <c r="AU8" s="44"/>
      <c r="AV8" s="44"/>
      <c r="AW8" s="44"/>
      <c r="AX8" s="44"/>
      <c r="AY8" s="44"/>
      <c r="AZ8" s="44"/>
      <c r="BA8" s="44"/>
      <c r="BB8" s="44">
        <f>データ!U6</f>
        <v>32.51</v>
      </c>
      <c r="BC8" s="44"/>
      <c r="BD8" s="44"/>
      <c r="BE8" s="44"/>
      <c r="BF8" s="44"/>
      <c r="BG8" s="44"/>
      <c r="BH8" s="44"/>
      <c r="BI8" s="44"/>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65.89</v>
      </c>
      <c r="J10" s="44"/>
      <c r="K10" s="44"/>
      <c r="L10" s="44"/>
      <c r="M10" s="44"/>
      <c r="N10" s="44"/>
      <c r="O10" s="44"/>
      <c r="P10" s="44">
        <f>データ!P6</f>
        <v>50.01</v>
      </c>
      <c r="Q10" s="44"/>
      <c r="R10" s="44"/>
      <c r="S10" s="44"/>
      <c r="T10" s="44"/>
      <c r="U10" s="44"/>
      <c r="V10" s="44"/>
      <c r="W10" s="44">
        <f>データ!Q6</f>
        <v>84.17</v>
      </c>
      <c r="X10" s="44"/>
      <c r="Y10" s="44"/>
      <c r="Z10" s="44"/>
      <c r="AA10" s="44"/>
      <c r="AB10" s="44"/>
      <c r="AC10" s="44"/>
      <c r="AD10" s="45">
        <f>データ!R6</f>
        <v>3058</v>
      </c>
      <c r="AE10" s="45"/>
      <c r="AF10" s="45"/>
      <c r="AG10" s="45"/>
      <c r="AH10" s="45"/>
      <c r="AI10" s="45"/>
      <c r="AJ10" s="45"/>
      <c r="AK10" s="2"/>
      <c r="AL10" s="45">
        <f>データ!V6</f>
        <v>6338</v>
      </c>
      <c r="AM10" s="45"/>
      <c r="AN10" s="45"/>
      <c r="AO10" s="45"/>
      <c r="AP10" s="45"/>
      <c r="AQ10" s="45"/>
      <c r="AR10" s="45"/>
      <c r="AS10" s="45"/>
      <c r="AT10" s="44">
        <f>データ!W6</f>
        <v>3.46</v>
      </c>
      <c r="AU10" s="44"/>
      <c r="AV10" s="44"/>
      <c r="AW10" s="44"/>
      <c r="AX10" s="44"/>
      <c r="AY10" s="44"/>
      <c r="AZ10" s="44"/>
      <c r="BA10" s="44"/>
      <c r="BB10" s="44">
        <f>データ!X6</f>
        <v>1831.79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60"/>
      <c r="BN16" s="60"/>
      <c r="BO16" s="60"/>
      <c r="BP16" s="60"/>
      <c r="BQ16" s="60"/>
      <c r="BR16" s="60"/>
      <c r="BS16" s="60"/>
      <c r="BT16" s="60"/>
      <c r="BU16" s="60"/>
      <c r="BV16" s="60"/>
      <c r="BW16" s="60"/>
      <c r="BX16" s="60"/>
      <c r="BY16" s="60"/>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60"/>
      <c r="BN17" s="60"/>
      <c r="BO17" s="60"/>
      <c r="BP17" s="60"/>
      <c r="BQ17" s="60"/>
      <c r="BR17" s="60"/>
      <c r="BS17" s="60"/>
      <c r="BT17" s="60"/>
      <c r="BU17" s="60"/>
      <c r="BV17" s="60"/>
      <c r="BW17" s="60"/>
      <c r="BX17" s="60"/>
      <c r="BY17" s="60"/>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60"/>
      <c r="BN18" s="60"/>
      <c r="BO18" s="60"/>
      <c r="BP18" s="60"/>
      <c r="BQ18" s="60"/>
      <c r="BR18" s="60"/>
      <c r="BS18" s="60"/>
      <c r="BT18" s="60"/>
      <c r="BU18" s="60"/>
      <c r="BV18" s="60"/>
      <c r="BW18" s="60"/>
      <c r="BX18" s="60"/>
      <c r="BY18" s="60"/>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60"/>
      <c r="BN19" s="60"/>
      <c r="BO19" s="60"/>
      <c r="BP19" s="60"/>
      <c r="BQ19" s="60"/>
      <c r="BR19" s="60"/>
      <c r="BS19" s="60"/>
      <c r="BT19" s="60"/>
      <c r="BU19" s="60"/>
      <c r="BV19" s="60"/>
      <c r="BW19" s="60"/>
      <c r="BX19" s="60"/>
      <c r="BY19" s="60"/>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60"/>
      <c r="BN20" s="60"/>
      <c r="BO20" s="60"/>
      <c r="BP20" s="60"/>
      <c r="BQ20" s="60"/>
      <c r="BR20" s="60"/>
      <c r="BS20" s="60"/>
      <c r="BT20" s="60"/>
      <c r="BU20" s="60"/>
      <c r="BV20" s="60"/>
      <c r="BW20" s="60"/>
      <c r="BX20" s="60"/>
      <c r="BY20" s="60"/>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60"/>
      <c r="BN21" s="60"/>
      <c r="BO21" s="60"/>
      <c r="BP21" s="60"/>
      <c r="BQ21" s="60"/>
      <c r="BR21" s="60"/>
      <c r="BS21" s="60"/>
      <c r="BT21" s="60"/>
      <c r="BU21" s="60"/>
      <c r="BV21" s="60"/>
      <c r="BW21" s="60"/>
      <c r="BX21" s="60"/>
      <c r="BY21" s="60"/>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60"/>
      <c r="BN22" s="60"/>
      <c r="BO22" s="60"/>
      <c r="BP22" s="60"/>
      <c r="BQ22" s="60"/>
      <c r="BR22" s="60"/>
      <c r="BS22" s="60"/>
      <c r="BT22" s="60"/>
      <c r="BU22" s="60"/>
      <c r="BV22" s="60"/>
      <c r="BW22" s="60"/>
      <c r="BX22" s="60"/>
      <c r="BY22" s="60"/>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60"/>
      <c r="BN23" s="60"/>
      <c r="BO23" s="60"/>
      <c r="BP23" s="60"/>
      <c r="BQ23" s="60"/>
      <c r="BR23" s="60"/>
      <c r="BS23" s="60"/>
      <c r="BT23" s="60"/>
      <c r="BU23" s="60"/>
      <c r="BV23" s="60"/>
      <c r="BW23" s="60"/>
      <c r="BX23" s="60"/>
      <c r="BY23" s="60"/>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60"/>
      <c r="BN24" s="60"/>
      <c r="BO24" s="60"/>
      <c r="BP24" s="60"/>
      <c r="BQ24" s="60"/>
      <c r="BR24" s="60"/>
      <c r="BS24" s="60"/>
      <c r="BT24" s="60"/>
      <c r="BU24" s="60"/>
      <c r="BV24" s="60"/>
      <c r="BW24" s="60"/>
      <c r="BX24" s="60"/>
      <c r="BY24" s="60"/>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60"/>
      <c r="BN25" s="60"/>
      <c r="BO25" s="60"/>
      <c r="BP25" s="60"/>
      <c r="BQ25" s="60"/>
      <c r="BR25" s="60"/>
      <c r="BS25" s="60"/>
      <c r="BT25" s="60"/>
      <c r="BU25" s="60"/>
      <c r="BV25" s="60"/>
      <c r="BW25" s="60"/>
      <c r="BX25" s="60"/>
      <c r="BY25" s="60"/>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60"/>
      <c r="BN26" s="60"/>
      <c r="BO26" s="60"/>
      <c r="BP26" s="60"/>
      <c r="BQ26" s="60"/>
      <c r="BR26" s="60"/>
      <c r="BS26" s="60"/>
      <c r="BT26" s="60"/>
      <c r="BU26" s="60"/>
      <c r="BV26" s="60"/>
      <c r="BW26" s="60"/>
      <c r="BX26" s="60"/>
      <c r="BY26" s="60"/>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60"/>
      <c r="BN27" s="60"/>
      <c r="BO27" s="60"/>
      <c r="BP27" s="60"/>
      <c r="BQ27" s="60"/>
      <c r="BR27" s="60"/>
      <c r="BS27" s="60"/>
      <c r="BT27" s="60"/>
      <c r="BU27" s="60"/>
      <c r="BV27" s="60"/>
      <c r="BW27" s="60"/>
      <c r="BX27" s="60"/>
      <c r="BY27" s="60"/>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60"/>
      <c r="BN28" s="60"/>
      <c r="BO28" s="60"/>
      <c r="BP28" s="60"/>
      <c r="BQ28" s="60"/>
      <c r="BR28" s="60"/>
      <c r="BS28" s="60"/>
      <c r="BT28" s="60"/>
      <c r="BU28" s="60"/>
      <c r="BV28" s="60"/>
      <c r="BW28" s="60"/>
      <c r="BX28" s="60"/>
      <c r="BY28" s="60"/>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60"/>
      <c r="BN29" s="60"/>
      <c r="BO29" s="60"/>
      <c r="BP29" s="60"/>
      <c r="BQ29" s="60"/>
      <c r="BR29" s="60"/>
      <c r="BS29" s="60"/>
      <c r="BT29" s="60"/>
      <c r="BU29" s="60"/>
      <c r="BV29" s="60"/>
      <c r="BW29" s="60"/>
      <c r="BX29" s="60"/>
      <c r="BY29" s="60"/>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60"/>
      <c r="BN30" s="60"/>
      <c r="BO30" s="60"/>
      <c r="BP30" s="60"/>
      <c r="BQ30" s="60"/>
      <c r="BR30" s="60"/>
      <c r="BS30" s="60"/>
      <c r="BT30" s="60"/>
      <c r="BU30" s="60"/>
      <c r="BV30" s="60"/>
      <c r="BW30" s="60"/>
      <c r="BX30" s="60"/>
      <c r="BY30" s="60"/>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60"/>
      <c r="BN31" s="60"/>
      <c r="BO31" s="60"/>
      <c r="BP31" s="60"/>
      <c r="BQ31" s="60"/>
      <c r="BR31" s="60"/>
      <c r="BS31" s="60"/>
      <c r="BT31" s="60"/>
      <c r="BU31" s="60"/>
      <c r="BV31" s="60"/>
      <c r="BW31" s="60"/>
      <c r="BX31" s="60"/>
      <c r="BY31" s="60"/>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60"/>
      <c r="BN32" s="60"/>
      <c r="BO32" s="60"/>
      <c r="BP32" s="60"/>
      <c r="BQ32" s="60"/>
      <c r="BR32" s="60"/>
      <c r="BS32" s="60"/>
      <c r="BT32" s="60"/>
      <c r="BU32" s="60"/>
      <c r="BV32" s="60"/>
      <c r="BW32" s="60"/>
      <c r="BX32" s="60"/>
      <c r="BY32" s="60"/>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60"/>
      <c r="BN33" s="60"/>
      <c r="BO33" s="60"/>
      <c r="BP33" s="60"/>
      <c r="BQ33" s="60"/>
      <c r="BR33" s="60"/>
      <c r="BS33" s="60"/>
      <c r="BT33" s="60"/>
      <c r="BU33" s="60"/>
      <c r="BV33" s="60"/>
      <c r="BW33" s="60"/>
      <c r="BX33" s="60"/>
      <c r="BY33" s="60"/>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60"/>
      <c r="BN34" s="60"/>
      <c r="BO34" s="60"/>
      <c r="BP34" s="60"/>
      <c r="BQ34" s="60"/>
      <c r="BR34" s="60"/>
      <c r="BS34" s="60"/>
      <c r="BT34" s="60"/>
      <c r="BU34" s="60"/>
      <c r="BV34" s="60"/>
      <c r="BW34" s="60"/>
      <c r="BX34" s="60"/>
      <c r="BY34" s="60"/>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60"/>
      <c r="BN35" s="60"/>
      <c r="BO35" s="60"/>
      <c r="BP35" s="60"/>
      <c r="BQ35" s="60"/>
      <c r="BR35" s="60"/>
      <c r="BS35" s="60"/>
      <c r="BT35" s="60"/>
      <c r="BU35" s="60"/>
      <c r="BV35" s="60"/>
      <c r="BW35" s="60"/>
      <c r="BX35" s="60"/>
      <c r="BY35" s="60"/>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60"/>
      <c r="BN36" s="60"/>
      <c r="BO36" s="60"/>
      <c r="BP36" s="60"/>
      <c r="BQ36" s="60"/>
      <c r="BR36" s="60"/>
      <c r="BS36" s="60"/>
      <c r="BT36" s="60"/>
      <c r="BU36" s="60"/>
      <c r="BV36" s="60"/>
      <c r="BW36" s="60"/>
      <c r="BX36" s="60"/>
      <c r="BY36" s="60"/>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60"/>
      <c r="BN37" s="60"/>
      <c r="BO37" s="60"/>
      <c r="BP37" s="60"/>
      <c r="BQ37" s="60"/>
      <c r="BR37" s="60"/>
      <c r="BS37" s="60"/>
      <c r="BT37" s="60"/>
      <c r="BU37" s="60"/>
      <c r="BV37" s="60"/>
      <c r="BW37" s="60"/>
      <c r="BX37" s="60"/>
      <c r="BY37" s="60"/>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60"/>
      <c r="BN38" s="60"/>
      <c r="BO38" s="60"/>
      <c r="BP38" s="60"/>
      <c r="BQ38" s="60"/>
      <c r="BR38" s="60"/>
      <c r="BS38" s="60"/>
      <c r="BT38" s="60"/>
      <c r="BU38" s="60"/>
      <c r="BV38" s="60"/>
      <c r="BW38" s="60"/>
      <c r="BX38" s="60"/>
      <c r="BY38" s="60"/>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60"/>
      <c r="BN39" s="60"/>
      <c r="BO39" s="60"/>
      <c r="BP39" s="60"/>
      <c r="BQ39" s="60"/>
      <c r="BR39" s="60"/>
      <c r="BS39" s="60"/>
      <c r="BT39" s="60"/>
      <c r="BU39" s="60"/>
      <c r="BV39" s="60"/>
      <c r="BW39" s="60"/>
      <c r="BX39" s="60"/>
      <c r="BY39" s="60"/>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60"/>
      <c r="BN40" s="60"/>
      <c r="BO40" s="60"/>
      <c r="BP40" s="60"/>
      <c r="BQ40" s="60"/>
      <c r="BR40" s="60"/>
      <c r="BS40" s="60"/>
      <c r="BT40" s="60"/>
      <c r="BU40" s="60"/>
      <c r="BV40" s="60"/>
      <c r="BW40" s="60"/>
      <c r="BX40" s="60"/>
      <c r="BY40" s="60"/>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60"/>
      <c r="BN41" s="60"/>
      <c r="BO41" s="60"/>
      <c r="BP41" s="60"/>
      <c r="BQ41" s="60"/>
      <c r="BR41" s="60"/>
      <c r="BS41" s="60"/>
      <c r="BT41" s="60"/>
      <c r="BU41" s="60"/>
      <c r="BV41" s="60"/>
      <c r="BW41" s="60"/>
      <c r="BX41" s="60"/>
      <c r="BY41" s="60"/>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60"/>
      <c r="BN42" s="60"/>
      <c r="BO42" s="60"/>
      <c r="BP42" s="60"/>
      <c r="BQ42" s="60"/>
      <c r="BR42" s="60"/>
      <c r="BS42" s="60"/>
      <c r="BT42" s="60"/>
      <c r="BU42" s="60"/>
      <c r="BV42" s="60"/>
      <c r="BW42" s="60"/>
      <c r="BX42" s="60"/>
      <c r="BY42" s="60"/>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60"/>
      <c r="BN43" s="60"/>
      <c r="BO43" s="60"/>
      <c r="BP43" s="60"/>
      <c r="BQ43" s="60"/>
      <c r="BR43" s="60"/>
      <c r="BS43" s="60"/>
      <c r="BT43" s="60"/>
      <c r="BU43" s="60"/>
      <c r="BV43" s="60"/>
      <c r="BW43" s="60"/>
      <c r="BX43" s="60"/>
      <c r="BY43" s="60"/>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ueFVfRen/NXfPBs3/rqMKxPjlVvUjslofd1bn1+hc3UpMR7LtGL88LbBKX/Emv77G0kkziFPrGB2ajEZuL3XIg==" saltValue="uCRvXSTMVuVF7fE3JV3Zy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74080</v>
      </c>
      <c r="D6" s="19">
        <f t="shared" si="3"/>
        <v>46</v>
      </c>
      <c r="E6" s="19">
        <f t="shared" si="3"/>
        <v>17</v>
      </c>
      <c r="F6" s="19">
        <f t="shared" si="3"/>
        <v>1</v>
      </c>
      <c r="G6" s="19">
        <f t="shared" si="3"/>
        <v>0</v>
      </c>
      <c r="H6" s="19" t="str">
        <f t="shared" si="3"/>
        <v>福島県　猪苗代町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65.89</v>
      </c>
      <c r="P6" s="20">
        <f t="shared" si="3"/>
        <v>50.01</v>
      </c>
      <c r="Q6" s="20">
        <f t="shared" si="3"/>
        <v>84.17</v>
      </c>
      <c r="R6" s="20">
        <f t="shared" si="3"/>
        <v>3058</v>
      </c>
      <c r="S6" s="20">
        <f t="shared" si="3"/>
        <v>12836</v>
      </c>
      <c r="T6" s="20">
        <f t="shared" si="3"/>
        <v>394.85</v>
      </c>
      <c r="U6" s="20">
        <f t="shared" si="3"/>
        <v>32.51</v>
      </c>
      <c r="V6" s="20">
        <f t="shared" si="3"/>
        <v>6338</v>
      </c>
      <c r="W6" s="20">
        <f t="shared" si="3"/>
        <v>3.46</v>
      </c>
      <c r="X6" s="20">
        <f t="shared" si="3"/>
        <v>1831.79</v>
      </c>
      <c r="Y6" s="21" t="str">
        <f>IF(Y7="",NA(),Y7)</f>
        <v>-</v>
      </c>
      <c r="Z6" s="21" t="str">
        <f t="shared" ref="Z6:AH6" si="4">IF(Z7="",NA(),Z7)</f>
        <v>-</v>
      </c>
      <c r="AA6" s="21">
        <f t="shared" si="4"/>
        <v>93.18</v>
      </c>
      <c r="AB6" s="21">
        <f t="shared" si="4"/>
        <v>97.47</v>
      </c>
      <c r="AC6" s="21">
        <f t="shared" si="4"/>
        <v>105.09</v>
      </c>
      <c r="AD6" s="21" t="str">
        <f t="shared" si="4"/>
        <v>-</v>
      </c>
      <c r="AE6" s="21" t="str">
        <f t="shared" si="4"/>
        <v>-</v>
      </c>
      <c r="AF6" s="21">
        <f t="shared" si="4"/>
        <v>104.64</v>
      </c>
      <c r="AG6" s="21">
        <f t="shared" si="4"/>
        <v>105.35</v>
      </c>
      <c r="AH6" s="21">
        <f t="shared" si="4"/>
        <v>106.8</v>
      </c>
      <c r="AI6" s="20" t="str">
        <f>IF(AI7="","",IF(AI7="-","【-】","【"&amp;SUBSTITUTE(TEXT(AI7,"#,##0.00"),"-","△")&amp;"】"))</f>
        <v>【105.91】</v>
      </c>
      <c r="AJ6" s="21" t="str">
        <f>IF(AJ7="",NA(),AJ7)</f>
        <v>-</v>
      </c>
      <c r="AK6" s="21" t="str">
        <f t="shared" ref="AK6:AS6" si="5">IF(AK7="",NA(),AK7)</f>
        <v>-</v>
      </c>
      <c r="AL6" s="21">
        <f t="shared" si="5"/>
        <v>31.43</v>
      </c>
      <c r="AM6" s="21">
        <f t="shared" si="5"/>
        <v>37.49</v>
      </c>
      <c r="AN6" s="21">
        <f t="shared" si="5"/>
        <v>21.43</v>
      </c>
      <c r="AO6" s="21" t="str">
        <f t="shared" si="5"/>
        <v>-</v>
      </c>
      <c r="AP6" s="21" t="str">
        <f t="shared" si="5"/>
        <v>-</v>
      </c>
      <c r="AQ6" s="21">
        <f t="shared" si="5"/>
        <v>25.76</v>
      </c>
      <c r="AR6" s="21">
        <f t="shared" si="5"/>
        <v>26.07</v>
      </c>
      <c r="AS6" s="21">
        <f t="shared" si="5"/>
        <v>26.89</v>
      </c>
      <c r="AT6" s="20" t="str">
        <f>IF(AT7="","",IF(AT7="-","【-】","【"&amp;SUBSTITUTE(TEXT(AT7,"#,##0.00"),"-","△")&amp;"】"))</f>
        <v>【3.03】</v>
      </c>
      <c r="AU6" s="21" t="str">
        <f>IF(AU7="",NA(),AU7)</f>
        <v>-</v>
      </c>
      <c r="AV6" s="21" t="str">
        <f t="shared" ref="AV6:BD6" si="6">IF(AV7="",NA(),AV7)</f>
        <v>-</v>
      </c>
      <c r="AW6" s="21">
        <f t="shared" si="6"/>
        <v>10.94</v>
      </c>
      <c r="AX6" s="21">
        <f t="shared" si="6"/>
        <v>10.35</v>
      </c>
      <c r="AY6" s="21">
        <f t="shared" si="6"/>
        <v>35.4</v>
      </c>
      <c r="AZ6" s="21" t="str">
        <f t="shared" si="6"/>
        <v>-</v>
      </c>
      <c r="BA6" s="21" t="str">
        <f t="shared" si="6"/>
        <v>-</v>
      </c>
      <c r="BB6" s="21">
        <f t="shared" si="6"/>
        <v>65.56</v>
      </c>
      <c r="BC6" s="21">
        <f t="shared" si="6"/>
        <v>65.87</v>
      </c>
      <c r="BD6" s="21">
        <f t="shared" si="6"/>
        <v>77.260000000000005</v>
      </c>
      <c r="BE6" s="20" t="str">
        <f>IF(BE7="","",IF(BE7="-","【-】","【"&amp;SUBSTITUTE(TEXT(BE7,"#,##0.00"),"-","△")&amp;"】"))</f>
        <v>【78.43】</v>
      </c>
      <c r="BF6" s="21" t="str">
        <f>IF(BF7="",NA(),BF7)</f>
        <v>-</v>
      </c>
      <c r="BG6" s="21" t="str">
        <f t="shared" ref="BG6:BO6" si="7">IF(BG7="",NA(),BG7)</f>
        <v>-</v>
      </c>
      <c r="BH6" s="21">
        <f t="shared" si="7"/>
        <v>105.41</v>
      </c>
      <c r="BI6" s="21">
        <f t="shared" si="7"/>
        <v>127.2</v>
      </c>
      <c r="BJ6" s="21">
        <f t="shared" si="7"/>
        <v>169.82</v>
      </c>
      <c r="BK6" s="21" t="str">
        <f t="shared" si="7"/>
        <v>-</v>
      </c>
      <c r="BL6" s="21" t="str">
        <f t="shared" si="7"/>
        <v>-</v>
      </c>
      <c r="BM6" s="21">
        <f t="shared" si="7"/>
        <v>765.48</v>
      </c>
      <c r="BN6" s="21">
        <f t="shared" si="7"/>
        <v>742.08</v>
      </c>
      <c r="BO6" s="21">
        <f t="shared" si="7"/>
        <v>730.84</v>
      </c>
      <c r="BP6" s="20" t="str">
        <f>IF(BP7="","",IF(BP7="-","【-】","【"&amp;SUBSTITUTE(TEXT(BP7,"#,##0.00"),"-","△")&amp;"】"))</f>
        <v>【630.82】</v>
      </c>
      <c r="BQ6" s="21" t="str">
        <f>IF(BQ7="",NA(),BQ7)</f>
        <v>-</v>
      </c>
      <c r="BR6" s="21" t="str">
        <f t="shared" ref="BR6:BZ6" si="8">IF(BR7="",NA(),BR7)</f>
        <v>-</v>
      </c>
      <c r="BS6" s="21">
        <f t="shared" si="8"/>
        <v>100</v>
      </c>
      <c r="BT6" s="21">
        <f t="shared" si="8"/>
        <v>100.01</v>
      </c>
      <c r="BU6" s="21">
        <f t="shared" si="8"/>
        <v>100</v>
      </c>
      <c r="BV6" s="21" t="str">
        <f t="shared" si="8"/>
        <v>-</v>
      </c>
      <c r="BW6" s="21" t="str">
        <f t="shared" si="8"/>
        <v>-</v>
      </c>
      <c r="BX6" s="21">
        <f t="shared" si="8"/>
        <v>87.8</v>
      </c>
      <c r="BY6" s="21">
        <f t="shared" si="8"/>
        <v>86.51</v>
      </c>
      <c r="BZ6" s="21">
        <f t="shared" si="8"/>
        <v>89.17</v>
      </c>
      <c r="CA6" s="20" t="str">
        <f>IF(CA7="","",IF(CA7="-","【-】","【"&amp;SUBSTITUTE(TEXT(CA7,"#,##0.00"),"-","△")&amp;"】"))</f>
        <v>【97.81】</v>
      </c>
      <c r="CB6" s="21" t="str">
        <f>IF(CB7="",NA(),CB7)</f>
        <v>-</v>
      </c>
      <c r="CC6" s="21" t="str">
        <f t="shared" ref="CC6:CK6" si="9">IF(CC7="",NA(),CC7)</f>
        <v>-</v>
      </c>
      <c r="CD6" s="21">
        <f t="shared" si="9"/>
        <v>158.72999999999999</v>
      </c>
      <c r="CE6" s="21">
        <f t="shared" si="9"/>
        <v>159.83000000000001</v>
      </c>
      <c r="CF6" s="21">
        <f t="shared" si="9"/>
        <v>160.66999999999999</v>
      </c>
      <c r="CG6" s="21" t="str">
        <f t="shared" si="9"/>
        <v>-</v>
      </c>
      <c r="CH6" s="21" t="str">
        <f t="shared" si="9"/>
        <v>-</v>
      </c>
      <c r="CI6" s="21">
        <f t="shared" si="9"/>
        <v>187.69</v>
      </c>
      <c r="CJ6" s="21">
        <f t="shared" si="9"/>
        <v>188.24</v>
      </c>
      <c r="CK6" s="21">
        <f t="shared" si="9"/>
        <v>184.85</v>
      </c>
      <c r="CL6" s="20" t="str">
        <f>IF(CL7="","",IF(CL7="-","【-】","【"&amp;SUBSTITUTE(TEXT(CL7,"#,##0.00"),"-","△")&amp;"】"))</f>
        <v>【138.75】</v>
      </c>
      <c r="CM6" s="21" t="str">
        <f>IF(CM7="",NA(),CM7)</f>
        <v>-</v>
      </c>
      <c r="CN6" s="21" t="str">
        <f t="shared" ref="CN6:CV6" si="10">IF(CN7="",NA(),CN7)</f>
        <v>-</v>
      </c>
      <c r="CO6" s="21">
        <f t="shared" si="10"/>
        <v>45.05</v>
      </c>
      <c r="CP6" s="21">
        <f t="shared" si="10"/>
        <v>46.93</v>
      </c>
      <c r="CQ6" s="21">
        <f t="shared" si="10"/>
        <v>46.97</v>
      </c>
      <c r="CR6" s="21" t="str">
        <f t="shared" si="10"/>
        <v>-</v>
      </c>
      <c r="CS6" s="21" t="str">
        <f t="shared" si="10"/>
        <v>-</v>
      </c>
      <c r="CT6" s="21">
        <f t="shared" si="10"/>
        <v>55.78</v>
      </c>
      <c r="CU6" s="21">
        <f t="shared" si="10"/>
        <v>54.86</v>
      </c>
      <c r="CV6" s="21">
        <f t="shared" si="10"/>
        <v>55.04</v>
      </c>
      <c r="CW6" s="20" t="str">
        <f>IF(CW7="","",IF(CW7="-","【-】","【"&amp;SUBSTITUTE(TEXT(CW7,"#,##0.00"),"-","△")&amp;"】"))</f>
        <v>【58.94】</v>
      </c>
      <c r="CX6" s="21" t="str">
        <f>IF(CX7="",NA(),CX7)</f>
        <v>-</v>
      </c>
      <c r="CY6" s="21" t="str">
        <f t="shared" ref="CY6:DG6" si="11">IF(CY7="",NA(),CY7)</f>
        <v>-</v>
      </c>
      <c r="CZ6" s="21">
        <f t="shared" si="11"/>
        <v>77.62</v>
      </c>
      <c r="DA6" s="21">
        <f t="shared" si="11"/>
        <v>77.08</v>
      </c>
      <c r="DB6" s="21">
        <f t="shared" si="11"/>
        <v>77.069999999999993</v>
      </c>
      <c r="DC6" s="21" t="str">
        <f t="shared" si="11"/>
        <v>-</v>
      </c>
      <c r="DD6" s="21" t="str">
        <f t="shared" si="11"/>
        <v>-</v>
      </c>
      <c r="DE6" s="21">
        <f t="shared" si="11"/>
        <v>91.78</v>
      </c>
      <c r="DF6" s="21">
        <f t="shared" si="11"/>
        <v>91.37</v>
      </c>
      <c r="DG6" s="21">
        <f t="shared" si="11"/>
        <v>91.92</v>
      </c>
      <c r="DH6" s="20" t="str">
        <f>IF(DH7="","",IF(DH7="-","【-】","【"&amp;SUBSTITUTE(TEXT(DH7,"#,##0.00"),"-","△")&amp;"】"))</f>
        <v>【95.91】</v>
      </c>
      <c r="DI6" s="21" t="str">
        <f>IF(DI7="",NA(),DI7)</f>
        <v>-</v>
      </c>
      <c r="DJ6" s="21" t="str">
        <f t="shared" ref="DJ6:DR6" si="12">IF(DJ7="",NA(),DJ7)</f>
        <v>-</v>
      </c>
      <c r="DK6" s="21">
        <f t="shared" si="12"/>
        <v>4.26</v>
      </c>
      <c r="DL6" s="21">
        <f t="shared" si="12"/>
        <v>8.35</v>
      </c>
      <c r="DM6" s="21">
        <f t="shared" si="12"/>
        <v>12.42</v>
      </c>
      <c r="DN6" s="21" t="str">
        <f t="shared" si="12"/>
        <v>-</v>
      </c>
      <c r="DO6" s="21" t="str">
        <f t="shared" si="12"/>
        <v>-</v>
      </c>
      <c r="DP6" s="21">
        <f t="shared" si="12"/>
        <v>26.89</v>
      </c>
      <c r="DQ6" s="21">
        <f t="shared" si="12"/>
        <v>29.42</v>
      </c>
      <c r="DR6" s="21">
        <f t="shared" si="12"/>
        <v>31.14</v>
      </c>
      <c r="DS6" s="20" t="str">
        <f>IF(DS7="","",IF(DS7="-","【-】","【"&amp;SUBSTITUTE(TEXT(DS7,"#,##0.00"),"-","△")&amp;"】"))</f>
        <v>【41.09】</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0.75</v>
      </c>
      <c r="EB6" s="21">
        <f t="shared" si="13"/>
        <v>0.74</v>
      </c>
      <c r="EC6" s="21">
        <f t="shared" si="13"/>
        <v>0.76</v>
      </c>
      <c r="ED6" s="20" t="str">
        <f>IF(ED7="","",IF(ED7="-","【-】","【"&amp;SUBSTITUTE(TEXT(ED7,"#,##0.00"),"-","△")&amp;"】"))</f>
        <v>【8.68】</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v>
      </c>
      <c r="EM6" s="21">
        <f t="shared" si="14"/>
        <v>7.0000000000000007E-2</v>
      </c>
      <c r="EN6" s="21">
        <f t="shared" si="14"/>
        <v>0.06</v>
      </c>
      <c r="EO6" s="20" t="str">
        <f>IF(EO7="","",IF(EO7="-","【-】","【"&amp;SUBSTITUTE(TEXT(EO7,"#,##0.00"),"-","△")&amp;"】"))</f>
        <v>【0.22】</v>
      </c>
    </row>
    <row r="7" spans="1:148" s="22" customFormat="1" x14ac:dyDescent="0.15">
      <c r="A7" s="14"/>
      <c r="B7" s="23">
        <v>2023</v>
      </c>
      <c r="C7" s="23">
        <v>74080</v>
      </c>
      <c r="D7" s="23">
        <v>46</v>
      </c>
      <c r="E7" s="23">
        <v>17</v>
      </c>
      <c r="F7" s="23">
        <v>1</v>
      </c>
      <c r="G7" s="23">
        <v>0</v>
      </c>
      <c r="H7" s="23" t="s">
        <v>96</v>
      </c>
      <c r="I7" s="23" t="s">
        <v>97</v>
      </c>
      <c r="J7" s="23" t="s">
        <v>98</v>
      </c>
      <c r="K7" s="23" t="s">
        <v>99</v>
      </c>
      <c r="L7" s="23" t="s">
        <v>100</v>
      </c>
      <c r="M7" s="23" t="s">
        <v>101</v>
      </c>
      <c r="N7" s="24" t="s">
        <v>102</v>
      </c>
      <c r="O7" s="24">
        <v>65.89</v>
      </c>
      <c r="P7" s="24">
        <v>50.01</v>
      </c>
      <c r="Q7" s="24">
        <v>84.17</v>
      </c>
      <c r="R7" s="24">
        <v>3058</v>
      </c>
      <c r="S7" s="24">
        <v>12836</v>
      </c>
      <c r="T7" s="24">
        <v>394.85</v>
      </c>
      <c r="U7" s="24">
        <v>32.51</v>
      </c>
      <c r="V7" s="24">
        <v>6338</v>
      </c>
      <c r="W7" s="24">
        <v>3.46</v>
      </c>
      <c r="X7" s="24">
        <v>1831.79</v>
      </c>
      <c r="Y7" s="24" t="s">
        <v>102</v>
      </c>
      <c r="Z7" s="24" t="s">
        <v>102</v>
      </c>
      <c r="AA7" s="24">
        <v>93.18</v>
      </c>
      <c r="AB7" s="24">
        <v>97.47</v>
      </c>
      <c r="AC7" s="24">
        <v>105.09</v>
      </c>
      <c r="AD7" s="24" t="s">
        <v>102</v>
      </c>
      <c r="AE7" s="24" t="s">
        <v>102</v>
      </c>
      <c r="AF7" s="24">
        <v>104.64</v>
      </c>
      <c r="AG7" s="24">
        <v>105.35</v>
      </c>
      <c r="AH7" s="24">
        <v>106.8</v>
      </c>
      <c r="AI7" s="24">
        <v>105.91</v>
      </c>
      <c r="AJ7" s="24" t="s">
        <v>102</v>
      </c>
      <c r="AK7" s="24" t="s">
        <v>102</v>
      </c>
      <c r="AL7" s="24">
        <v>31.43</v>
      </c>
      <c r="AM7" s="24">
        <v>37.49</v>
      </c>
      <c r="AN7" s="24">
        <v>21.43</v>
      </c>
      <c r="AO7" s="24" t="s">
        <v>102</v>
      </c>
      <c r="AP7" s="24" t="s">
        <v>102</v>
      </c>
      <c r="AQ7" s="24">
        <v>25.76</v>
      </c>
      <c r="AR7" s="24">
        <v>26.07</v>
      </c>
      <c r="AS7" s="24">
        <v>26.89</v>
      </c>
      <c r="AT7" s="24">
        <v>3.03</v>
      </c>
      <c r="AU7" s="24" t="s">
        <v>102</v>
      </c>
      <c r="AV7" s="24" t="s">
        <v>102</v>
      </c>
      <c r="AW7" s="24">
        <v>10.94</v>
      </c>
      <c r="AX7" s="24">
        <v>10.35</v>
      </c>
      <c r="AY7" s="24">
        <v>35.4</v>
      </c>
      <c r="AZ7" s="24" t="s">
        <v>102</v>
      </c>
      <c r="BA7" s="24" t="s">
        <v>102</v>
      </c>
      <c r="BB7" s="24">
        <v>65.56</v>
      </c>
      <c r="BC7" s="24">
        <v>65.87</v>
      </c>
      <c r="BD7" s="24">
        <v>77.260000000000005</v>
      </c>
      <c r="BE7" s="24">
        <v>78.430000000000007</v>
      </c>
      <c r="BF7" s="24" t="s">
        <v>102</v>
      </c>
      <c r="BG7" s="24" t="s">
        <v>102</v>
      </c>
      <c r="BH7" s="24">
        <v>105.41</v>
      </c>
      <c r="BI7" s="24">
        <v>127.2</v>
      </c>
      <c r="BJ7" s="24">
        <v>169.82</v>
      </c>
      <c r="BK7" s="24" t="s">
        <v>102</v>
      </c>
      <c r="BL7" s="24" t="s">
        <v>102</v>
      </c>
      <c r="BM7" s="24">
        <v>765.48</v>
      </c>
      <c r="BN7" s="24">
        <v>742.08</v>
      </c>
      <c r="BO7" s="24">
        <v>730.84</v>
      </c>
      <c r="BP7" s="24">
        <v>630.82000000000005</v>
      </c>
      <c r="BQ7" s="24" t="s">
        <v>102</v>
      </c>
      <c r="BR7" s="24" t="s">
        <v>102</v>
      </c>
      <c r="BS7" s="24">
        <v>100</v>
      </c>
      <c r="BT7" s="24">
        <v>100.01</v>
      </c>
      <c r="BU7" s="24">
        <v>100</v>
      </c>
      <c r="BV7" s="24" t="s">
        <v>102</v>
      </c>
      <c r="BW7" s="24" t="s">
        <v>102</v>
      </c>
      <c r="BX7" s="24">
        <v>87.8</v>
      </c>
      <c r="BY7" s="24">
        <v>86.51</v>
      </c>
      <c r="BZ7" s="24">
        <v>89.17</v>
      </c>
      <c r="CA7" s="24">
        <v>97.81</v>
      </c>
      <c r="CB7" s="24" t="s">
        <v>102</v>
      </c>
      <c r="CC7" s="24" t="s">
        <v>102</v>
      </c>
      <c r="CD7" s="24">
        <v>158.72999999999999</v>
      </c>
      <c r="CE7" s="24">
        <v>159.83000000000001</v>
      </c>
      <c r="CF7" s="24">
        <v>160.66999999999999</v>
      </c>
      <c r="CG7" s="24" t="s">
        <v>102</v>
      </c>
      <c r="CH7" s="24" t="s">
        <v>102</v>
      </c>
      <c r="CI7" s="24">
        <v>187.69</v>
      </c>
      <c r="CJ7" s="24">
        <v>188.24</v>
      </c>
      <c r="CK7" s="24">
        <v>184.85</v>
      </c>
      <c r="CL7" s="24">
        <v>138.75</v>
      </c>
      <c r="CM7" s="24" t="s">
        <v>102</v>
      </c>
      <c r="CN7" s="24" t="s">
        <v>102</v>
      </c>
      <c r="CO7" s="24">
        <v>45.05</v>
      </c>
      <c r="CP7" s="24">
        <v>46.93</v>
      </c>
      <c r="CQ7" s="24">
        <v>46.97</v>
      </c>
      <c r="CR7" s="24" t="s">
        <v>102</v>
      </c>
      <c r="CS7" s="24" t="s">
        <v>102</v>
      </c>
      <c r="CT7" s="24">
        <v>55.78</v>
      </c>
      <c r="CU7" s="24">
        <v>54.86</v>
      </c>
      <c r="CV7" s="24">
        <v>55.04</v>
      </c>
      <c r="CW7" s="24">
        <v>58.94</v>
      </c>
      <c r="CX7" s="24" t="s">
        <v>102</v>
      </c>
      <c r="CY7" s="24" t="s">
        <v>102</v>
      </c>
      <c r="CZ7" s="24">
        <v>77.62</v>
      </c>
      <c r="DA7" s="24">
        <v>77.08</v>
      </c>
      <c r="DB7" s="24">
        <v>77.069999999999993</v>
      </c>
      <c r="DC7" s="24" t="s">
        <v>102</v>
      </c>
      <c r="DD7" s="24" t="s">
        <v>102</v>
      </c>
      <c r="DE7" s="24">
        <v>91.78</v>
      </c>
      <c r="DF7" s="24">
        <v>91.37</v>
      </c>
      <c r="DG7" s="24">
        <v>91.92</v>
      </c>
      <c r="DH7" s="24">
        <v>95.91</v>
      </c>
      <c r="DI7" s="24" t="s">
        <v>102</v>
      </c>
      <c r="DJ7" s="24" t="s">
        <v>102</v>
      </c>
      <c r="DK7" s="24">
        <v>4.26</v>
      </c>
      <c r="DL7" s="24">
        <v>8.35</v>
      </c>
      <c r="DM7" s="24">
        <v>12.42</v>
      </c>
      <c r="DN7" s="24" t="s">
        <v>102</v>
      </c>
      <c r="DO7" s="24" t="s">
        <v>102</v>
      </c>
      <c r="DP7" s="24">
        <v>26.89</v>
      </c>
      <c r="DQ7" s="24">
        <v>29.42</v>
      </c>
      <c r="DR7" s="24">
        <v>31.14</v>
      </c>
      <c r="DS7" s="24">
        <v>41.09</v>
      </c>
      <c r="DT7" s="24" t="s">
        <v>102</v>
      </c>
      <c r="DU7" s="24" t="s">
        <v>102</v>
      </c>
      <c r="DV7" s="24">
        <v>0</v>
      </c>
      <c r="DW7" s="24">
        <v>0</v>
      </c>
      <c r="DX7" s="24">
        <v>0</v>
      </c>
      <c r="DY7" s="24" t="s">
        <v>102</v>
      </c>
      <c r="DZ7" s="24" t="s">
        <v>102</v>
      </c>
      <c r="EA7" s="24">
        <v>0.75</v>
      </c>
      <c r="EB7" s="24">
        <v>0.74</v>
      </c>
      <c r="EC7" s="24">
        <v>0.76</v>
      </c>
      <c r="ED7" s="24">
        <v>8.68</v>
      </c>
      <c r="EE7" s="24" t="s">
        <v>102</v>
      </c>
      <c r="EF7" s="24" t="s">
        <v>102</v>
      </c>
      <c r="EG7" s="24">
        <v>0</v>
      </c>
      <c r="EH7" s="24">
        <v>0</v>
      </c>
      <c r="EI7" s="24">
        <v>0</v>
      </c>
      <c r="EJ7" s="24" t="s">
        <v>102</v>
      </c>
      <c r="EK7" s="24" t="s">
        <v>102</v>
      </c>
      <c r="EL7" s="24">
        <v>0.1</v>
      </c>
      <c r="EM7" s="24">
        <v>7.0000000000000007E-2</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猪苗代町</cp:lastModifiedBy>
  <cp:lastPrinted>2025-02-04T00:26:14Z</cp:lastPrinted>
  <dcterms:created xsi:type="dcterms:W3CDTF">2025-01-24T06:58:44Z</dcterms:created>
  <dcterms:modified xsi:type="dcterms:W3CDTF">2025-02-04T00:26:15Z</dcterms:modified>
  <cp:category/>
</cp:coreProperties>
</file>