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bandaifukushima-my.sharepoint.com/personal/naofumi_yoshida_town_bandai_fukushima_jp/Documents/上下水道係/下水道関係/経営比較分析票/R6/"/>
    </mc:Choice>
  </mc:AlternateContent>
  <xr:revisionPtr revIDLastSave="5" documentId="11_A894B53413E06436FD8B89646408490F99CA27F8" xr6:coauthVersionLast="47" xr6:coauthVersionMax="47" xr10:uidLastSave="{AEEEA269-0E1E-47C9-97F4-6EFF149D01D2}"/>
  <workbookProtection workbookAlgorithmName="SHA-512" workbookHashValue="lXHcsYQNH9pxw2ZnsU5Kn7xvO0K2kAa/8TSfe8WKFwczgdbeZIhZzw1ifAnm/VCQH9H8FD8ZYoYByO5Jikk5xA==" workbookSaltValue="FpQB669kuhhIF5MphRCu+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T8" i="4"/>
  <c r="B6"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<sst xmlns="http://schemas.openxmlformats.org/spreadsheetml/2006/main" count="247" uniqueCount="120">
  <si>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</si>
  <si>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</si>
  <si>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</si>
  <si>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</si>
  <si>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</si>
  <si>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</si>
  <si>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</si>
  <si>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</si>
  <si>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</si>
  <si>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</si>
  <si>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</si>
  <si>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</si>
  <si>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</si>
  <si>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</si>
  <si>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</si>
  <si>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</si>
  <si>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</si>
  <si>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</si>
  <si>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</si>
  <si>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</si>
  <si>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</si>
  <si>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</si>
  <si>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</si>
  <si>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</si>
  <si>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</si>
  <si>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</si>
  <si>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</si>
  <si>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</si>
  <si>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</si>
  <si>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</si>
  <si>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</si>
  <si>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</si>
  <si>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</si>
  <si>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</si>
  <si>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</si>
  <si>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</si>
  <si>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</si>
  <si>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</si>
  <si>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</si>
  <si>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</si>
  <si>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</si>
  <si>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</si>
  <si>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</si>
  <si>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</si>
  <si>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</si>
  <si>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</si>
  <si>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</si>
  <si>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</si>
  <si>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</si>
  <si>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</si>
  <si>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</si>
  <si>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</si>
  <si>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</si>
  <si>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</si>
  <si>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</si>
  <si>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</si>
  <si>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</si>
  <si>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</si>
  <si>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</si>
  <si>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</si>
  <si>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</si>
  <si>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</si>
  <si>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</si>
  <si>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</si>
  <si>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</si>
  <si>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</si>
  <si>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</si>
  <si>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</si>
  <si>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</si>
  <si>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</si>
  <si>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</si>
  <si>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</si>
  <si>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</si>
  <si>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</si>
  <si>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</si>
  <si>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</si>
  <si>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</si>
  <si>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</si>
  <si>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</si>
  <si>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</si>
  <si>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</si>
  <si>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</si>
  <si>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</si>
  <si>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</si>
  <si>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</si>
  <si>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</si>
  <si>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</si>
  <si>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</si>
  <si>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</si>
  <si>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</si>
  <si>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</si>
  <si>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</si>
  <si>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</si>
  <si>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</si>
  <si>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</si>
  <si>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</si>
  <si>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</si>
  <si>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</si>
  <si>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</si>
  <si>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</si>
  <si>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</si>
  <si>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</si>
  <si>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</si>
  <si>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</si>
  <si>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</si>
  <si>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</si>
  <si>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</si>
  <si>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</si>
  <si>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</si>
  <si>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</si>
  <si>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</si>
  <si>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</si>
  <si>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</si>
  <si>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</si>
  <si>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</si>
  <si>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</si>
  <si>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</si>
  <si>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特定地域生活排水事業は、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その経営の健全化のためには、維持管理コストの削減及び適正な料金設定等、経営基盤の強化を進めていかなければなりません。</t>
    <rPh sb="1" eb="3">
      <t>トクテイ</t>
    </rPh>
    <rPh sb="3" eb="5">
      <t>チイキ</t>
    </rPh>
    <rPh sb="5" eb="7">
      <t>セイカツ</t>
    </rPh>
    <rPh sb="7" eb="9">
      <t>ハイスイ</t>
    </rPh>
    <rPh sb="9" eb="11">
      <t>ジギョウ</t>
    </rPh>
    <rPh sb="93" eb="94">
      <t>ニナ</t>
    </rPh>
    <rPh sb="146" eb="148">
      <t>テキセイ</t>
    </rPh>
    <rPh sb="149" eb="151">
      <t>リョウキン</t>
    </rPh>
    <rPh sb="151" eb="153">
      <t>セッテイ</t>
    </rPh>
    <rPh sb="153" eb="154">
      <t>トウ</t>
    </rPh>
    <phoneticPr fontId="16"/>
  </si>
  <si>
    <t>　供用開始後２０年となっており、まだ大規模な修繕には至らないものの、今後耐用年数の経過による集中的な改修・更新等が予想されます。経費が短期間に集中しないように計画的に補修・修繕を行い経費の節減・費用の平準化に取り組んで行きます。</t>
    <rPh sb="18" eb="21">
      <t>ダイキボ</t>
    </rPh>
    <rPh sb="22" eb="24">
      <t>シュウゼン</t>
    </rPh>
    <rPh sb="26" eb="27">
      <t>イタ</t>
    </rPh>
    <rPh sb="34" eb="36">
      <t>コンゴ</t>
    </rPh>
    <rPh sb="36" eb="38">
      <t>タイヨウ</t>
    </rPh>
    <rPh sb="38" eb="40">
      <t>ネンスウ</t>
    </rPh>
    <rPh sb="41" eb="43">
      <t>ケイカ</t>
    </rPh>
    <rPh sb="46" eb="49">
      <t>シュウチュウテキ</t>
    </rPh>
    <rPh sb="50" eb="52">
      <t>カイシュウ</t>
    </rPh>
    <rPh sb="53" eb="55">
      <t>コウシン</t>
    </rPh>
    <rPh sb="55" eb="56">
      <t>トウ</t>
    </rPh>
    <rPh sb="57" eb="59">
      <t>ヨソウ</t>
    </rPh>
    <rPh sb="64" eb="66">
      <t>ケイヒ</t>
    </rPh>
    <rPh sb="67" eb="70">
      <t>タンキカン</t>
    </rPh>
    <rPh sb="71" eb="73">
      <t>シュウチュウ</t>
    </rPh>
    <rPh sb="79" eb="82">
      <t>ケイカクテキ</t>
    </rPh>
    <rPh sb="83" eb="85">
      <t>ホシュウ</t>
    </rPh>
    <rPh sb="86" eb="88">
      <t>シュウゼン</t>
    </rPh>
    <rPh sb="89" eb="90">
      <t>オコナ</t>
    </rPh>
    <rPh sb="91" eb="93">
      <t>ケイヒ</t>
    </rPh>
    <rPh sb="94" eb="96">
      <t>セツゲン</t>
    </rPh>
    <rPh sb="97" eb="99">
      <t>ヒヨウ</t>
    </rPh>
    <rPh sb="100" eb="103">
      <t>ヘイジュンカ</t>
    </rPh>
    <rPh sb="104" eb="105">
      <t>ト</t>
    </rPh>
    <rPh sb="106" eb="107">
      <t>ク</t>
    </rPh>
    <rPh sb="109" eb="110">
      <t>イ</t>
    </rPh>
    <phoneticPr fontId="16"/>
  </si>
  <si>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ります。
　今後は、持続可能なストックマネジメントの推進や、適切な原価計算に基づく料金水準の設定をするため、令和６年度からは公営企業会計を適用し、安心・安全な生活環境の確保に努めて行きます。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00" eb="202">
      <t>レイワ</t>
    </rPh>
    <rPh sb="203" eb="205">
      <t>ネンド</t>
    </rPh>
    <rPh sb="212" eb="214">
      <t>カイケイ</t>
    </rPh>
    <rPh sb="215" eb="217">
      <t>テキヨウ</t>
    </rPh>
    <rPh sb="219" eb="221">
      <t>アンシン</t>
    </rPh>
    <rPh sb="222" eb="224">
      <t>アンゼン</t>
    </rPh>
    <rPh sb="225" eb="227">
      <t>セイカツ</t>
    </rPh>
    <rPh sb="227" eb="229">
      <t>カンキョウ</t>
    </rPh>
    <rPh sb="230" eb="232">
      <t>カクホ</t>
    </rPh>
    <rPh sb="233" eb="234">
      <t>ツト</t>
    </rPh>
    <rPh sb="236" eb="237">
      <t>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</si>
</sst>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A8-4F18-A86F-BC051879A9F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6A8-4F18-A86F-BC051879A9F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38.78</c:v>
                </c:pt>
                <c:pt idx="1">
                  <c:v>38.78</c:v>
                </c:pt>
                <c:pt idx="2">
                  <c:v>38.78</c:v>
                </c:pt>
                <c:pt idx="3">
                  <c:v>40.82</c:v>
                </c:pt>
                <c:pt idx="4">
                  <c:v>44.9</c:v>
                </c:pt>
              </c:numCache>
            </c:numRef>
          </c:val>
          <c:extLst>
            <c:ext xmlns:c16="http://schemas.microsoft.com/office/drawing/2014/chart" uri="{C3380CC4-5D6E-409C-BE32-E72D297353CC}">
              <c16:uniqueId val="{00000000-B5A2-4708-8896-139F16C3B2D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B5A2-4708-8896-139F16C3B2D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70.83</c:v>
                </c:pt>
                <c:pt idx="1">
                  <c:v>70.83</c:v>
                </c:pt>
                <c:pt idx="2">
                  <c:v>76.06</c:v>
                </c:pt>
                <c:pt idx="3">
                  <c:v>76.12</c:v>
                </c:pt>
                <c:pt idx="4">
                  <c:v>74.19</c:v>
                </c:pt>
              </c:numCache>
            </c:numRef>
          </c:val>
          <c:extLst>
            <c:ext xmlns:c16="http://schemas.microsoft.com/office/drawing/2014/chart" uri="{C3380CC4-5D6E-409C-BE32-E72D297353CC}">
              <c16:uniqueId val="{00000000-40D8-4902-BC1F-A1B4F5922BB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40D8-4902-BC1F-A1B4F5922BB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57.88</c:v>
                </c:pt>
                <c:pt idx="1">
                  <c:v>58.82</c:v>
                </c:pt>
                <c:pt idx="2">
                  <c:v>54.91</c:v>
                </c:pt>
                <c:pt idx="3">
                  <c:v>49.63</c:v>
                </c:pt>
                <c:pt idx="4">
                  <c:v>61.28</c:v>
                </c:pt>
              </c:numCache>
            </c:numRef>
          </c:val>
          <c:extLst>
            <c:ext xmlns:c16="http://schemas.microsoft.com/office/drawing/2014/chart" uri="{C3380CC4-5D6E-409C-BE32-E72D297353CC}">
              <c16:uniqueId val="{00000000-D76F-48AB-AC1B-765DCF39A07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6F-48AB-AC1B-765DCF39A07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09-48F1-B54D-4B57C298007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09-48F1-B54D-4B57C298007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58-4352-92C9-02FE210401A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58-4352-92C9-02FE210401A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0E-4CA2-8555-833AF956649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0E-4CA2-8555-833AF956649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92-4612-AB4B-59BC00D4ABD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92-4612-AB4B-59BC00D4ABD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5B-488A-BC4B-D1A8431D693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AE5B-488A-BC4B-D1A8431D693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51.93</c:v>
                </c:pt>
                <c:pt idx="1">
                  <c:v>52.45</c:v>
                </c:pt>
                <c:pt idx="2">
                  <c:v>48.76</c:v>
                </c:pt>
                <c:pt idx="3">
                  <c:v>43.81</c:v>
                </c:pt>
                <c:pt idx="4">
                  <c:v>56.05</c:v>
                </c:pt>
              </c:numCache>
            </c:numRef>
          </c:val>
          <c:extLst>
            <c:ext xmlns:c16="http://schemas.microsoft.com/office/drawing/2014/chart" uri="{C3380CC4-5D6E-409C-BE32-E72D297353CC}">
              <c16:uniqueId val="{00000000-3020-482F-970E-E779617B3A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3020-482F-970E-E779617B3A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331.88</c:v>
                </c:pt>
                <c:pt idx="1">
                  <c:v>319.13</c:v>
                </c:pt>
                <c:pt idx="2">
                  <c:v>354.87</c:v>
                </c:pt>
                <c:pt idx="3">
                  <c:v>405.79</c:v>
                </c:pt>
                <c:pt idx="4">
                  <c:v>302.11</c:v>
                </c:pt>
              </c:numCache>
            </c:numRef>
          </c:val>
          <c:extLst>
            <c:ext xmlns:c16="http://schemas.microsoft.com/office/drawing/2014/chart" uri="{C3380CC4-5D6E-409C-BE32-E72D297353CC}">
              <c16:uniqueId val="{00000000-226F-4361-81FD-8529C63507A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226F-4361-81FD-8529C63507A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磐梯町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3230</v>
      </c>
      <c r="AM8" s="36"/>
      <c r="AN8" s="36"/>
      <c r="AO8" s="36"/>
      <c r="AP8" s="36"/>
      <c r="AQ8" s="36"/>
      <c r="AR8" s="36"/>
      <c r="AS8" s="36"/>
      <c r="AT8" s="37">
        <f>データ!T6</f>
        <v>59.77</v>
      </c>
      <c r="AU8" s="37"/>
      <c r="AV8" s="37"/>
      <c r="AW8" s="37"/>
      <c r="AX8" s="37"/>
      <c r="AY8" s="37"/>
      <c r="AZ8" s="37"/>
      <c r="BA8" s="37"/>
      <c r="BB8" s="37">
        <f>データ!U6</f>
        <v>54.04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1.94</v>
      </c>
      <c r="Q10" s="37"/>
      <c r="R10" s="37"/>
      <c r="S10" s="37"/>
      <c r="T10" s="37"/>
      <c r="U10" s="37"/>
      <c r="V10" s="37"/>
      <c r="W10" s="37">
        <f>データ!Q6</f>
        <v>100</v>
      </c>
      <c r="X10" s="37"/>
      <c r="Y10" s="37"/>
      <c r="Z10" s="37"/>
      <c r="AA10" s="37"/>
      <c r="AB10" s="37"/>
      <c r="AC10" s="37"/>
      <c r="AD10" s="36">
        <f>データ!R6</f>
        <v>3130</v>
      </c>
      <c r="AE10" s="36"/>
      <c r="AF10" s="36"/>
      <c r="AG10" s="36"/>
      <c r="AH10" s="36"/>
      <c r="AI10" s="36"/>
      <c r="AJ10" s="36"/>
      <c r="AK10" s="2"/>
      <c r="AL10" s="36">
        <f>データ!V6</f>
        <v>62</v>
      </c>
      <c r="AM10" s="36"/>
      <c r="AN10" s="36"/>
      <c r="AO10" s="36"/>
      <c r="AP10" s="36"/>
      <c r="AQ10" s="36"/>
      <c r="AR10" s="36"/>
      <c r="AS10" s="36"/>
      <c r="AT10" s="37">
        <f>データ!W6</f>
        <v>0.01</v>
      </c>
      <c r="AU10" s="37"/>
      <c r="AV10" s="37"/>
      <c r="AW10" s="37"/>
      <c r="AX10" s="37"/>
      <c r="AY10" s="37"/>
      <c r="AZ10" s="37"/>
      <c r="BA10" s="37"/>
      <c r="BB10" s="37">
        <f>データ!X6</f>
        <v>6200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3bdxrnYLkmirBUJqJGLk8mc5tbKnSsvVKaMUqdfyLQJXT5HO8N9lgFuzreflRFFJfc1IwXYmLw//F2C/HW1zIg==" saltValue="DcD/EJLzK5CWERSFtdnxb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74071</v>
      </c>
      <c r="D6" s="19">
        <f t="shared" si="3"/>
        <v>47</v>
      </c>
      <c r="E6" s="19">
        <f t="shared" si="3"/>
        <v>18</v>
      </c>
      <c r="F6" s="19">
        <f t="shared" si="3"/>
        <v>0</v>
      </c>
      <c r="G6" s="19">
        <f t="shared" si="3"/>
        <v>0</v>
      </c>
      <c r="H6" s="19" t="str">
        <f t="shared" si="3"/>
        <v>福島県　磐梯町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1.94</v>
      </c>
      <c r="Q6" s="20">
        <f t="shared" si="3"/>
        <v>100</v>
      </c>
      <c r="R6" s="20">
        <f t="shared" si="3"/>
        <v>3130</v>
      </c>
      <c r="S6" s="20">
        <f t="shared" si="3"/>
        <v>3230</v>
      </c>
      <c r="T6" s="20">
        <f t="shared" si="3"/>
        <v>59.77</v>
      </c>
      <c r="U6" s="20">
        <f t="shared" si="3"/>
        <v>54.04</v>
      </c>
      <c r="V6" s="20">
        <f t="shared" si="3"/>
        <v>62</v>
      </c>
      <c r="W6" s="20">
        <f t="shared" si="3"/>
        <v>0.01</v>
      </c>
      <c r="X6" s="20">
        <f t="shared" si="3"/>
        <v>6200</v>
      </c>
      <c r="Y6" s="21">
        <f>IF(Y7="",NA(),Y7)</f>
        <v>57.88</v>
      </c>
      <c r="Z6" s="21">
        <f t="shared" ref="Z6:AH6" si="4">IF(Z7="",NA(),Z7)</f>
        <v>58.82</v>
      </c>
      <c r="AA6" s="21">
        <f t="shared" si="4"/>
        <v>54.91</v>
      </c>
      <c r="AB6" s="21">
        <f t="shared" si="4"/>
        <v>49.63</v>
      </c>
      <c r="AC6" s="21">
        <f t="shared" si="4"/>
        <v>61.28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51.93</v>
      </c>
      <c r="BR6" s="21">
        <f t="shared" ref="BR6:BZ6" si="8">IF(BR7="",NA(),BR7)</f>
        <v>52.45</v>
      </c>
      <c r="BS6" s="21">
        <f t="shared" si="8"/>
        <v>48.76</v>
      </c>
      <c r="BT6" s="21">
        <f t="shared" si="8"/>
        <v>43.81</v>
      </c>
      <c r="BU6" s="21">
        <f t="shared" si="8"/>
        <v>56.05</v>
      </c>
      <c r="BV6" s="21">
        <f t="shared" si="8"/>
        <v>62.5</v>
      </c>
      <c r="BW6" s="21">
        <f t="shared" si="8"/>
        <v>60.59</v>
      </c>
      <c r="BX6" s="21">
        <f t="shared" si="8"/>
        <v>60</v>
      </c>
      <c r="BY6" s="21">
        <f t="shared" si="8"/>
        <v>59.01</v>
      </c>
      <c r="BZ6" s="21">
        <f t="shared" si="8"/>
        <v>56.06</v>
      </c>
      <c r="CA6" s="20" t="str">
        <f>IF(CA7="","",IF(CA7="-","【-】","【"&amp;SUBSTITUTE(TEXT(CA7,"#,##0.00"),"-","△")&amp;"】"))</f>
        <v>【53.65】</v>
      </c>
      <c r="CB6" s="21">
        <f>IF(CB7="",NA(),CB7)</f>
        <v>331.88</v>
      </c>
      <c r="CC6" s="21">
        <f t="shared" ref="CC6:CK6" si="9">IF(CC7="",NA(),CC7)</f>
        <v>319.13</v>
      </c>
      <c r="CD6" s="21">
        <f t="shared" si="9"/>
        <v>354.87</v>
      </c>
      <c r="CE6" s="21">
        <f t="shared" si="9"/>
        <v>405.79</v>
      </c>
      <c r="CF6" s="21">
        <f t="shared" si="9"/>
        <v>302.11</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38.78</v>
      </c>
      <c r="CN6" s="21">
        <f t="shared" ref="CN6:CV6" si="10">IF(CN7="",NA(),CN7)</f>
        <v>38.78</v>
      </c>
      <c r="CO6" s="21">
        <f t="shared" si="10"/>
        <v>38.78</v>
      </c>
      <c r="CP6" s="21">
        <f t="shared" si="10"/>
        <v>40.82</v>
      </c>
      <c r="CQ6" s="21">
        <f t="shared" si="10"/>
        <v>44.9</v>
      </c>
      <c r="CR6" s="21">
        <f t="shared" si="10"/>
        <v>59.64</v>
      </c>
      <c r="CS6" s="21">
        <f t="shared" si="10"/>
        <v>58.19</v>
      </c>
      <c r="CT6" s="21">
        <f t="shared" si="10"/>
        <v>56.52</v>
      </c>
      <c r="CU6" s="21">
        <f t="shared" si="10"/>
        <v>88.45</v>
      </c>
      <c r="CV6" s="21">
        <f t="shared" si="10"/>
        <v>54.08</v>
      </c>
      <c r="CW6" s="20" t="str">
        <f>IF(CW7="","",IF(CW7="-","【-】","【"&amp;SUBSTITUTE(TEXT(CW7,"#,##0.00"),"-","△")&amp;"】"))</f>
        <v>【54.61】</v>
      </c>
      <c r="CX6" s="21">
        <f>IF(CX7="",NA(),CX7)</f>
        <v>70.83</v>
      </c>
      <c r="CY6" s="21">
        <f t="shared" ref="CY6:DG6" si="11">IF(CY7="",NA(),CY7)</f>
        <v>70.83</v>
      </c>
      <c r="CZ6" s="21">
        <f t="shared" si="11"/>
        <v>76.06</v>
      </c>
      <c r="DA6" s="21">
        <f t="shared" si="11"/>
        <v>76.12</v>
      </c>
      <c r="DB6" s="21">
        <f t="shared" si="11"/>
        <v>74.19</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74071</v>
      </c>
      <c r="D7" s="23">
        <v>47</v>
      </c>
      <c r="E7" s="23">
        <v>18</v>
      </c>
      <c r="F7" s="23">
        <v>0</v>
      </c>
      <c r="G7" s="23">
        <v>0</v>
      </c>
      <c r="H7" s="23" t="s">
        <v>98</v>
      </c>
      <c r="I7" s="23" t="s">
        <v>99</v>
      </c>
      <c r="J7" s="23" t="s">
        <v>100</v>
      </c>
      <c r="K7" s="23" t="s">
        <v>101</v>
      </c>
      <c r="L7" s="23" t="s">
        <v>102</v>
      </c>
      <c r="M7" s="23" t="s">
        <v>103</v>
      </c>
      <c r="N7" s="24" t="s">
        <v>104</v>
      </c>
      <c r="O7" s="24" t="s">
        <v>105</v>
      </c>
      <c r="P7" s="24">
        <v>1.94</v>
      </c>
      <c r="Q7" s="24">
        <v>100</v>
      </c>
      <c r="R7" s="24">
        <v>3130</v>
      </c>
      <c r="S7" s="24">
        <v>3230</v>
      </c>
      <c r="T7" s="24">
        <v>59.77</v>
      </c>
      <c r="U7" s="24">
        <v>54.04</v>
      </c>
      <c r="V7" s="24">
        <v>62</v>
      </c>
      <c r="W7" s="24">
        <v>0.01</v>
      </c>
      <c r="X7" s="24">
        <v>6200</v>
      </c>
      <c r="Y7" s="24">
        <v>57.88</v>
      </c>
      <c r="Z7" s="24">
        <v>58.82</v>
      </c>
      <c r="AA7" s="24">
        <v>54.91</v>
      </c>
      <c r="AB7" s="24">
        <v>49.63</v>
      </c>
      <c r="AC7" s="24">
        <v>61.28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270.57</v>
      </c>
      <c r="BL7" s="24">
        <v>294.27</v>
      </c>
      <c r="BM7" s="24">
        <v>294.08999999999997</v>
      </c>
      <c r="BN7" s="24">
        <v>294.08999999999997</v>
      </c>
      <c r="BO7" s="24">
        <v>338.47</v>
      </c>
      <c r="BP7" s="24">
        <v>349.83</v>
      </c>
      <c r="BQ7" s="24">
        <v>51.93</v>
      </c>
      <c r="BR7" s="24">
        <v>52.45</v>
      </c>
      <c r="BS7" s="24">
        <v>48.76</v>
      </c>
      <c r="BT7" s="24">
        <v>43.81</v>
      </c>
      <c r="BU7" s="24">
        <v>56.05</v>
      </c>
      <c r="BV7" s="24">
        <v>62.5</v>
      </c>
      <c r="BW7" s="24">
        <v>60.59</v>
      </c>
      <c r="BX7" s="24">
        <v>60</v>
      </c>
      <c r="BY7" s="24">
        <v>59.01</v>
      </c>
      <c r="BZ7" s="24">
        <v>56.06</v>
      </c>
      <c r="CA7" s="24">
        <v>53.65</v>
      </c>
      <c r="CB7" s="24">
        <v>331.88</v>
      </c>
      <c r="CC7" s="24">
        <v>319.13</v>
      </c>
      <c r="CD7" s="24">
        <v>354.87</v>
      </c>
      <c r="CE7" s="24">
        <v>405.79</v>
      </c>
      <c r="CF7" s="24">
        <v>302.11</v>
      </c>
      <c r="CG7" s="24">
        <v>269.33</v>
      </c>
      <c r="CH7" s="24">
        <v>280.23</v>
      </c>
      <c r="CI7" s="24">
        <v>282.70999999999998</v>
      </c>
      <c r="CJ7" s="24">
        <v>291.82</v>
      </c>
      <c r="CK7" s="24">
        <v>304.36</v>
      </c>
      <c r="CL7" s="24">
        <v>307.86</v>
      </c>
      <c r="CM7" s="24">
        <v>38.78</v>
      </c>
      <c r="CN7" s="24">
        <v>38.78</v>
      </c>
      <c r="CO7" s="24">
        <v>38.78</v>
      </c>
      <c r="CP7" s="24">
        <v>40.82</v>
      </c>
      <c r="CQ7" s="24">
        <v>44.9</v>
      </c>
      <c r="CR7" s="24">
        <v>59.64</v>
      </c>
      <c r="CS7" s="24">
        <v>58.19</v>
      </c>
      <c r="CT7" s="24">
        <v>56.52</v>
      </c>
      <c r="CU7" s="24">
        <v>88.45</v>
      </c>
      <c r="CV7" s="24">
        <v>54.08</v>
      </c>
      <c r="CW7" s="24">
        <v>54.61</v>
      </c>
      <c r="CX7" s="24">
        <v>70.83</v>
      </c>
      <c r="CY7" s="24">
        <v>70.83</v>
      </c>
      <c r="CZ7" s="24">
        <v>76.06</v>
      </c>
      <c r="DA7" s="24">
        <v>76.12</v>
      </c>
      <c r="DB7" s="24">
        <v>74.19</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BF8C498D324C4A840107CDE14D7A6D" ma:contentTypeVersion="12" ma:contentTypeDescription="新しいドキュメントを作成します。" ma:contentTypeScope="" ma:versionID="8950af8cdc4ed850ab3e71af300f2e1c">
  <xsd:schema xmlns:xsd="http://www.w3.org/2001/XMLSchema" xmlns:xs="http://www.w3.org/2001/XMLSchema" xmlns:p="http://schemas.microsoft.com/office/2006/metadata/properties" xmlns:ns2="136a6e49-b841-4273-aa51-4b8ad521ab15" xmlns:ns3="5c7e6db1-12e1-41dc-bce2-cfc946019134" targetNamespace="http://schemas.microsoft.com/office/2006/metadata/properties" ma:root="true" ma:fieldsID="ae2b559e135bbab90c149fbba1283bf0" ns2:_="" ns3:_="">
    <xsd:import namespace="136a6e49-b841-4273-aa51-4b8ad521ab15"/>
    <xsd:import namespace="5c7e6db1-12e1-41dc-bce2-cfc9460191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a6e49-b841-4273-aa51-4b8ad521a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a8428589-5cc2-4ead-9c5d-0de2553309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e6db1-12e1-41dc-bce2-cfc94601913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6a6e49-b841-4273-aa51-4b8ad521ab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12EA87-7307-4B11-ABC2-3EFCD63B2B75}"/>
</file>

<file path=customXml/itemProps2.xml><?xml version="1.0" encoding="utf-8"?>
<ds:datastoreItem xmlns:ds="http://schemas.openxmlformats.org/officeDocument/2006/customXml" ds:itemID="{3A0B98AA-0B0B-4458-BA3E-9EE2D9EC7DDC}"/>
</file>

<file path=customXml/itemProps3.xml><?xml version="1.0" encoding="utf-8"?>
<ds:datastoreItem xmlns:ds="http://schemas.openxmlformats.org/officeDocument/2006/customXml" ds:itemID="{8BAEB479-3E4C-4D50-BE8B-A2CB06C81077}"/>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0x0101001DBF8C498D324C4A840107CDE14D7A6D</vt:lpwstr>
  </property>
</Properties>
</file>