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bandaifukushima-my.sharepoint.com/personal/naofumi_yoshida_town_bandai_fukushima_jp/Documents/上下水道係/下水道関係/経営比較分析票/R6/"/>
    </mc:Choice>
  </mc:AlternateContent>
  <xr:revisionPtr revIDLastSave="5" documentId="11_C8D45834B7A92EB8A7E5AC919CB287B35E80A229" xr6:coauthVersionLast="47" xr6:coauthVersionMax="47" xr10:uidLastSave="{B1FA5D98-302C-4B4D-9BAC-F1661E3AE63D}"/>
  <workbookProtection workbookAlgorithmName="SHA-512" workbookHashValue="oADYSlwsxUYjZk7Wd0B4K+QlDR3FsGfBZblIITnY1xYN73Oe9hvOrWJrooAWq80PQjsf4G1WyuWSKZonsGqsaw==" workbookSaltValue="9Cnj5AuggUpGEd5X28UbQ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AL10" i="4"/>
  <c r="I10"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<sst xmlns="http://schemas.openxmlformats.org/spreadsheetml/2006/main" count="236" uniqueCount="119">
  <si>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</si>
  <si>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</si>
  <si>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</si>
  <si>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</si>
  <si>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</si>
  <si>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</si>
  <si>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</si>
  <si>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</si>
  <si>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</si>
  <si>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</si>
  <si>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</si>
  <si>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</si>
  <si>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</si>
  <si>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</si>
  <si>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</si>
  <si>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</si>
  <si>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</si>
  <si>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</si>
  <si>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</si>
  <si>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</si>
  <si>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</si>
  <si>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</si>
  <si>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</si>
  <si>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</si>
  <si>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</si>
  <si>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</si>
  <si>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</si>
  <si>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</si>
  <si>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</si>
  <si>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</si>
  <si>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</si>
  <si>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</si>
  <si>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</si>
  <si>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</si>
  <si>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</si>
  <si>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</si>
  <si>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</si>
  <si>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</si>
  <si>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</si>
  <si>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</si>
  <si>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</si>
  <si>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</si>
  <si>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</si>
  <si>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</si>
  <si>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</si>
  <si>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</si>
  <si>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</si>
  <si>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</si>
  <si>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</si>
  <si>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</si>
  <si>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</si>
  <si>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</si>
  <si>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</si>
  <si>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</si>
  <si>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</si>
  <si>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</si>
  <si>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</si>
  <si>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</si>
  <si>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</si>
  <si>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</si>
  <si>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</si>
  <si>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</si>
  <si>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</si>
  <si>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</si>
  <si>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</si>
  <si>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</si>
  <si>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</si>
  <si>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</si>
  <si>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</si>
  <si>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</si>
  <si>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</si>
  <si>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</si>
  <si>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</si>
  <si>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</si>
  <si>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</si>
  <si>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</si>
  <si>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</si>
  <si>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</si>
  <si>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</si>
  <si>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</si>
  <si>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</si>
  <si>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</si>
  <si>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</si>
  <si>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</si>
  <si>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</si>
  <si>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</si>
  <si>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</si>
  <si>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</si>
  <si>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</si>
  <si>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</si>
  <si>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</si>
  <si>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</si>
  <si>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</si>
  <si>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</si>
  <si>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</si>
  <si>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</si>
  <si>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</si>
  <si>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</si>
  <si>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</si>
  <si>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</si>
  <si>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</si>
  <si>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</si>
  <si>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</si>
  <si>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</si>
  <si>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</si>
  <si>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</si>
  <si>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</si>
  <si>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</si>
  <si>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</si>
  <si>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</si>
  <si>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</si>
  <si>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</si>
  <si>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</si>
  <si>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</si>
  <si>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</si>
  <si>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</si>
  <si>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農業集落排水は、農地や公共用水域の水質保全を図り、農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その経営の健全化のためには、水洗化率の向上、維持管理コストの削減及び適正な料金設定、更には施設の統廃合など経営基盤の強化を推進していかなければなりません。</t>
    <rPh sb="111" eb="112">
      <t>ニナ</t>
    </rPh>
    <rPh sb="155" eb="156">
      <t>リツ</t>
    </rPh>
    <rPh sb="172" eb="174">
      <t>テキセイ</t>
    </rPh>
    <rPh sb="175" eb="177">
      <t>リョウキン</t>
    </rPh>
    <rPh sb="177" eb="179">
      <t>セッテイ</t>
    </rPh>
    <rPh sb="186" eb="189">
      <t>トウハイゴウ</t>
    </rPh>
    <rPh sb="199" eb="201">
      <t>スイシン</t>
    </rPh>
    <phoneticPr fontId="16"/>
  </si>
  <si>
    <t xml:space="preserve">　農業集落排水施設２施設のうち、１施設は供用開始後２０年以上を経過しており、機械・電気設備に経年劣化による不具合が生じています。残りの施設と管路については目立った老朽化は見受けられないものの、現状を把握し今後の施設管理について検討するため、機能診断を行い最適整備構想を策定しており、今後は策定結果等に基づき施設の統廃合を推進していかなければなりません。
　また、維持管理経費の削減を図り、補助事業等を活用し補修・改修等を計画的に実施していく必要があります。
</t>
    <rPh sb="64" eb="65">
      <t>ノコ</t>
    </rPh>
    <rPh sb="67" eb="69">
      <t>シセツ</t>
    </rPh>
    <rPh sb="96" eb="98">
      <t>ゲンジョウ</t>
    </rPh>
    <rPh sb="99" eb="101">
      <t>ハアク</t>
    </rPh>
    <rPh sb="102" eb="104">
      <t>コンゴ</t>
    </rPh>
    <rPh sb="107" eb="109">
      <t>カンリ</t>
    </rPh>
    <rPh sb="113" eb="115">
      <t>ケントウ</t>
    </rPh>
    <rPh sb="120" eb="122">
      <t>キノウ</t>
    </rPh>
    <rPh sb="122" eb="124">
      <t>シンダン</t>
    </rPh>
    <rPh sb="125" eb="126">
      <t>オコナ</t>
    </rPh>
    <rPh sb="127" eb="129">
      <t>サイテキ</t>
    </rPh>
    <rPh sb="129" eb="131">
      <t>セイビ</t>
    </rPh>
    <rPh sb="131" eb="133">
      <t>コウソウ</t>
    </rPh>
    <rPh sb="134" eb="136">
      <t>サクテイ</t>
    </rPh>
    <rPh sb="141" eb="143">
      <t>コンゴ</t>
    </rPh>
    <rPh sb="181" eb="183">
      <t>イジ</t>
    </rPh>
    <rPh sb="183" eb="185">
      <t>カンリ</t>
    </rPh>
    <rPh sb="185" eb="187">
      <t>ケイヒ</t>
    </rPh>
    <rPh sb="194" eb="196">
      <t>ホジョ</t>
    </rPh>
    <rPh sb="196" eb="198">
      <t>ジギョウ</t>
    </rPh>
    <rPh sb="198" eb="199">
      <t>トウ</t>
    </rPh>
    <rPh sb="200" eb="202">
      <t>カツヨウ</t>
    </rPh>
    <rPh sb="206" eb="208">
      <t>カイシュウ</t>
    </rPh>
    <rPh sb="208" eb="209">
      <t>トウ</t>
    </rPh>
    <rPh sb="210" eb="212">
      <t>ケイカク</t>
    </rPh>
    <rPh sb="212" eb="213">
      <t>テキ</t>
    </rPh>
    <phoneticPr fontId="16"/>
  </si>
  <si>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今後は、持続可能なストックマネジメントの推進や、適切な原価計算に基づく料金水準の設定をするため、令和６年度からは公営企業会計を適用し、安心・安全な生活環境の確保に努めて行きます。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</si>
</sst>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39-428D-B82E-327C93B66CC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0.02</c:v>
                </c:pt>
              </c:numCache>
            </c:numRef>
          </c:val>
          <c:smooth val="0"/>
          <c:extLst>
            <c:ext xmlns:c16="http://schemas.microsoft.com/office/drawing/2014/chart" uri="{C3380CC4-5D6E-409C-BE32-E72D297353CC}">
              <c16:uniqueId val="{00000001-6639-428D-B82E-327C93B66CC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formatCode="#,##0.00;&quot;△&quot;#,##0.00">
                  <c:v>0</c:v>
                </c:pt>
                <c:pt idx="1">
                  <c:v>75.290000000000006</c:v>
                </c:pt>
                <c:pt idx="2">
                  <c:v>87.25</c:v>
                </c:pt>
                <c:pt idx="3">
                  <c:v>87.25</c:v>
                </c:pt>
                <c:pt idx="4">
                  <c:v>72.53</c:v>
                </c:pt>
              </c:numCache>
            </c:numRef>
          </c:val>
          <c:extLst>
            <c:ext xmlns:c16="http://schemas.microsoft.com/office/drawing/2014/chart" uri="{C3380CC4-5D6E-409C-BE32-E72D297353CC}">
              <c16:uniqueId val="{00000000-4076-481E-A0E2-4CFC844642B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52.63</c:v>
                </c:pt>
              </c:numCache>
            </c:numRef>
          </c:val>
          <c:smooth val="0"/>
          <c:extLst>
            <c:ext xmlns:c16="http://schemas.microsoft.com/office/drawing/2014/chart" uri="{C3380CC4-5D6E-409C-BE32-E72D297353CC}">
              <c16:uniqueId val="{00000001-4076-481E-A0E2-4CFC844642B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74.13</c:v>
                </c:pt>
                <c:pt idx="1">
                  <c:v>76.61</c:v>
                </c:pt>
                <c:pt idx="2">
                  <c:v>76.84</c:v>
                </c:pt>
                <c:pt idx="3">
                  <c:v>76.84</c:v>
                </c:pt>
                <c:pt idx="4">
                  <c:v>79.19</c:v>
                </c:pt>
              </c:numCache>
            </c:numRef>
          </c:val>
          <c:extLst>
            <c:ext xmlns:c16="http://schemas.microsoft.com/office/drawing/2014/chart" uri="{C3380CC4-5D6E-409C-BE32-E72D297353CC}">
              <c16:uniqueId val="{00000000-3B8D-46E3-92FF-783D6562E0A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90.32</c:v>
                </c:pt>
              </c:numCache>
            </c:numRef>
          </c:val>
          <c:smooth val="0"/>
          <c:extLst>
            <c:ext xmlns:c16="http://schemas.microsoft.com/office/drawing/2014/chart" uri="{C3380CC4-5D6E-409C-BE32-E72D297353CC}">
              <c16:uniqueId val="{00000001-3B8D-46E3-92FF-783D6562E0A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98.64</c:v>
                </c:pt>
                <c:pt idx="1">
                  <c:v>99.16</c:v>
                </c:pt>
                <c:pt idx="2">
                  <c:v>98.26</c:v>
                </c:pt>
                <c:pt idx="3">
                  <c:v>87.5</c:v>
                </c:pt>
                <c:pt idx="4">
                  <c:v>93.32</c:v>
                </c:pt>
              </c:numCache>
            </c:numRef>
          </c:val>
          <c:extLst>
            <c:ext xmlns:c16="http://schemas.microsoft.com/office/drawing/2014/chart" uri="{C3380CC4-5D6E-409C-BE32-E72D297353CC}">
              <c16:uniqueId val="{00000000-18F1-4E4A-8C05-AB2604BD2B7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F1-4E4A-8C05-AB2604BD2B7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29-4794-8168-785851808CD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29-4794-8168-785851808CD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60-48A6-A32C-D9CCF3B0CF4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60-48A6-A32C-D9CCF3B0CF4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11-4614-A8FE-CA8CFDD32C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11-4614-A8FE-CA8CFDD32C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D6-40CA-BC3C-F4EA36C6098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D6-40CA-BC3C-F4EA36C6098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8D-401B-9850-38F9B6F8218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743.31</c:v>
                </c:pt>
              </c:numCache>
            </c:numRef>
          </c:val>
          <c:smooth val="0"/>
          <c:extLst>
            <c:ext xmlns:c16="http://schemas.microsoft.com/office/drawing/2014/chart" uri="{C3380CC4-5D6E-409C-BE32-E72D297353CC}">
              <c16:uniqueId val="{00000001-638D-401B-9850-38F9B6F8218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87.7</c:v>
                </c:pt>
                <c:pt idx="1">
                  <c:v>53.34</c:v>
                </c:pt>
                <c:pt idx="2">
                  <c:v>94.11</c:v>
                </c:pt>
                <c:pt idx="3">
                  <c:v>66.290000000000006</c:v>
                </c:pt>
                <c:pt idx="4">
                  <c:v>79.91</c:v>
                </c:pt>
              </c:numCache>
            </c:numRef>
          </c:val>
          <c:extLst>
            <c:ext xmlns:c16="http://schemas.microsoft.com/office/drawing/2014/chart" uri="{C3380CC4-5D6E-409C-BE32-E72D297353CC}">
              <c16:uniqueId val="{00000000-6396-4C6F-9E6C-CCE49C0A2AA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61.15</c:v>
                </c:pt>
              </c:numCache>
            </c:numRef>
          </c:val>
          <c:smooth val="0"/>
          <c:extLst>
            <c:ext xmlns:c16="http://schemas.microsoft.com/office/drawing/2014/chart" uri="{C3380CC4-5D6E-409C-BE32-E72D297353CC}">
              <c16:uniqueId val="{00000001-6396-4C6F-9E6C-CCE49C0A2AA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167.96</c:v>
                </c:pt>
                <c:pt idx="1">
                  <c:v>265.73</c:v>
                </c:pt>
                <c:pt idx="2">
                  <c:v>161.68</c:v>
                </c:pt>
                <c:pt idx="3">
                  <c:v>250.79</c:v>
                </c:pt>
                <c:pt idx="4">
                  <c:v>201.02</c:v>
                </c:pt>
              </c:numCache>
            </c:numRef>
          </c:val>
          <c:extLst>
            <c:ext xmlns:c16="http://schemas.microsoft.com/office/drawing/2014/chart" uri="{C3380CC4-5D6E-409C-BE32-E72D297353CC}">
              <c16:uniqueId val="{00000000-3183-458D-8EB0-67E5C84A2B2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3183-458D-8EB0-67E5C84A2B2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磐梯町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3230</v>
      </c>
      <c r="AM8" s="36"/>
      <c r="AN8" s="36"/>
      <c r="AO8" s="36"/>
      <c r="AP8" s="36"/>
      <c r="AQ8" s="36"/>
      <c r="AR8" s="36"/>
      <c r="AS8" s="36"/>
      <c r="AT8" s="37">
        <f>データ!T6</f>
        <v>59.77</v>
      </c>
      <c r="AU8" s="37"/>
      <c r="AV8" s="37"/>
      <c r="AW8" s="37"/>
      <c r="AX8" s="37"/>
      <c r="AY8" s="37"/>
      <c r="AZ8" s="37"/>
      <c r="BA8" s="37"/>
      <c r="BB8" s="37">
        <f>データ!U6</f>
        <v>54.04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24.69</v>
      </c>
      <c r="Q10" s="37"/>
      <c r="R10" s="37"/>
      <c r="S10" s="37"/>
      <c r="T10" s="37"/>
      <c r="U10" s="37"/>
      <c r="V10" s="37"/>
      <c r="W10" s="37">
        <f>データ!Q6</f>
        <v>100</v>
      </c>
      <c r="X10" s="37"/>
      <c r="Y10" s="37"/>
      <c r="Z10" s="37"/>
      <c r="AA10" s="37"/>
      <c r="AB10" s="37"/>
      <c r="AC10" s="37"/>
      <c r="AD10" s="36">
        <f>データ!R6</f>
        <v>3130</v>
      </c>
      <c r="AE10" s="36"/>
      <c r="AF10" s="36"/>
      <c r="AG10" s="36"/>
      <c r="AH10" s="36"/>
      <c r="AI10" s="36"/>
      <c r="AJ10" s="36"/>
      <c r="AK10" s="2"/>
      <c r="AL10" s="36">
        <f>データ!V6</f>
        <v>788</v>
      </c>
      <c r="AM10" s="36"/>
      <c r="AN10" s="36"/>
      <c r="AO10" s="36"/>
      <c r="AP10" s="36"/>
      <c r="AQ10" s="36"/>
      <c r="AR10" s="36"/>
      <c r="AS10" s="36"/>
      <c r="AT10" s="37">
        <f>データ!W6</f>
        <v>0.63</v>
      </c>
      <c r="AU10" s="37"/>
      <c r="AV10" s="37"/>
      <c r="AW10" s="37"/>
      <c r="AX10" s="37"/>
      <c r="AY10" s="37"/>
      <c r="AZ10" s="37"/>
      <c r="BA10" s="37"/>
      <c r="BB10" s="37">
        <f>データ!X6</f>
        <v>1250.79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3dxCrk+OKY0Ty3a1nkIIvNoforfX1ZKzLxiN2x+WzfXYrLQGztHiHJ4UafhWJgapFr1EzMoEOiUyBfzav3eFlw==" saltValue="FaGdg/S9umwLncdV7erSU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74071</v>
      </c>
      <c r="D6" s="19">
        <f t="shared" si="3"/>
        <v>47</v>
      </c>
      <c r="E6" s="19">
        <f t="shared" si="3"/>
        <v>17</v>
      </c>
      <c r="F6" s="19">
        <f t="shared" si="3"/>
        <v>5</v>
      </c>
      <c r="G6" s="19">
        <f t="shared" si="3"/>
        <v>0</v>
      </c>
      <c r="H6" s="19" t="str">
        <f t="shared" si="3"/>
        <v>福島県　磐梯町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24.69</v>
      </c>
      <c r="Q6" s="20">
        <f t="shared" si="3"/>
        <v>100</v>
      </c>
      <c r="R6" s="20">
        <f t="shared" si="3"/>
        <v>3130</v>
      </c>
      <c r="S6" s="20">
        <f t="shared" si="3"/>
        <v>3230</v>
      </c>
      <c r="T6" s="20">
        <f t="shared" si="3"/>
        <v>59.77</v>
      </c>
      <c r="U6" s="20">
        <f t="shared" si="3"/>
        <v>54.04</v>
      </c>
      <c r="V6" s="20">
        <f t="shared" si="3"/>
        <v>788</v>
      </c>
      <c r="W6" s="20">
        <f t="shared" si="3"/>
        <v>0.63</v>
      </c>
      <c r="X6" s="20">
        <f t="shared" si="3"/>
        <v>1250.79</v>
      </c>
      <c r="Y6" s="21">
        <f>IF(Y7="",NA(),Y7)</f>
        <v>98.64</v>
      </c>
      <c r="Z6" s="21">
        <f t="shared" ref="Z6:AH6" si="4">IF(Z7="",NA(),Z7)</f>
        <v>99.16</v>
      </c>
      <c r="AA6" s="21">
        <f t="shared" si="4"/>
        <v>98.26</v>
      </c>
      <c r="AB6" s="21">
        <f t="shared" si="4"/>
        <v>87.5</v>
      </c>
      <c r="AC6" s="21">
        <f t="shared" si="4"/>
        <v>93.32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743.31</v>
      </c>
      <c r="BP6" s="20" t="str">
        <f>IF(BP7="","",IF(BP7="-","【-】","【"&amp;SUBSTITUTE(TEXT(BP7,"#,##0.00"),"-","△")&amp;"】"))</f>
        <v>【785.10】</v>
      </c>
      <c r="BQ6" s="21">
        <f>IF(BQ7="",NA(),BQ7)</f>
        <v>87.7</v>
      </c>
      <c r="BR6" s="21">
        <f t="shared" ref="BR6:BZ6" si="8">IF(BR7="",NA(),BR7)</f>
        <v>53.34</v>
      </c>
      <c r="BS6" s="21">
        <f t="shared" si="8"/>
        <v>94.11</v>
      </c>
      <c r="BT6" s="21">
        <f t="shared" si="8"/>
        <v>66.290000000000006</v>
      </c>
      <c r="BU6" s="21">
        <f t="shared" si="8"/>
        <v>79.91</v>
      </c>
      <c r="BV6" s="21">
        <f t="shared" si="8"/>
        <v>57.31</v>
      </c>
      <c r="BW6" s="21">
        <f t="shared" si="8"/>
        <v>57.08</v>
      </c>
      <c r="BX6" s="21">
        <f t="shared" si="8"/>
        <v>56.26</v>
      </c>
      <c r="BY6" s="21">
        <f t="shared" si="8"/>
        <v>52.94</v>
      </c>
      <c r="BZ6" s="21">
        <f t="shared" si="8"/>
        <v>61.15</v>
      </c>
      <c r="CA6" s="20" t="str">
        <f>IF(CA7="","",IF(CA7="-","【-】","【"&amp;SUBSTITUTE(TEXT(CA7,"#,##0.00"),"-","△")&amp;"】"))</f>
        <v>【56.93】</v>
      </c>
      <c r="CB6" s="21">
        <f>IF(CB7="",NA(),CB7)</f>
        <v>167.96</v>
      </c>
      <c r="CC6" s="21">
        <f t="shared" ref="CC6:CK6" si="9">IF(CC7="",NA(),CC7)</f>
        <v>265.73</v>
      </c>
      <c r="CD6" s="21">
        <f t="shared" si="9"/>
        <v>161.68</v>
      </c>
      <c r="CE6" s="21">
        <f t="shared" si="9"/>
        <v>250.79</v>
      </c>
      <c r="CF6" s="21">
        <f t="shared" si="9"/>
        <v>201.02</v>
      </c>
      <c r="CG6" s="21">
        <f t="shared" si="9"/>
        <v>273.52</v>
      </c>
      <c r="CH6" s="21">
        <f t="shared" si="9"/>
        <v>274.99</v>
      </c>
      <c r="CI6" s="21">
        <f t="shared" si="9"/>
        <v>282.08999999999997</v>
      </c>
      <c r="CJ6" s="21">
        <f t="shared" si="9"/>
        <v>303.27999999999997</v>
      </c>
      <c r="CK6" s="21">
        <f t="shared" si="9"/>
        <v>250.43</v>
      </c>
      <c r="CL6" s="20" t="str">
        <f>IF(CL7="","",IF(CL7="-","【-】","【"&amp;SUBSTITUTE(TEXT(CL7,"#,##0.00"),"-","△")&amp;"】"))</f>
        <v>【271.15】</v>
      </c>
      <c r="CM6" s="20">
        <f>IF(CM7="",NA(),CM7)</f>
        <v>0</v>
      </c>
      <c r="CN6" s="21">
        <f t="shared" ref="CN6:CV6" si="10">IF(CN7="",NA(),CN7)</f>
        <v>75.290000000000006</v>
      </c>
      <c r="CO6" s="21">
        <f t="shared" si="10"/>
        <v>87.25</v>
      </c>
      <c r="CP6" s="21">
        <f t="shared" si="10"/>
        <v>87.25</v>
      </c>
      <c r="CQ6" s="21">
        <f t="shared" si="10"/>
        <v>72.53</v>
      </c>
      <c r="CR6" s="21">
        <f t="shared" si="10"/>
        <v>50.14</v>
      </c>
      <c r="CS6" s="21">
        <f t="shared" si="10"/>
        <v>54.83</v>
      </c>
      <c r="CT6" s="21">
        <f t="shared" si="10"/>
        <v>66.53</v>
      </c>
      <c r="CU6" s="21">
        <f t="shared" si="10"/>
        <v>52.35</v>
      </c>
      <c r="CV6" s="21">
        <f t="shared" si="10"/>
        <v>52.63</v>
      </c>
      <c r="CW6" s="20" t="str">
        <f>IF(CW7="","",IF(CW7="-","【-】","【"&amp;SUBSTITUTE(TEXT(CW7,"#,##0.00"),"-","△")&amp;"】"))</f>
        <v>【49.87】</v>
      </c>
      <c r="CX6" s="21">
        <f>IF(CX7="",NA(),CX7)</f>
        <v>74.13</v>
      </c>
      <c r="CY6" s="21">
        <f t="shared" ref="CY6:DG6" si="11">IF(CY7="",NA(),CY7)</f>
        <v>76.61</v>
      </c>
      <c r="CZ6" s="21">
        <f t="shared" si="11"/>
        <v>76.84</v>
      </c>
      <c r="DA6" s="21">
        <f t="shared" si="11"/>
        <v>76.84</v>
      </c>
      <c r="DB6" s="21">
        <f t="shared" si="11"/>
        <v>79.19</v>
      </c>
      <c r="DC6" s="21">
        <f t="shared" si="11"/>
        <v>84.98</v>
      </c>
      <c r="DD6" s="21">
        <f t="shared" si="11"/>
        <v>84.7</v>
      </c>
      <c r="DE6" s="21">
        <f t="shared" si="11"/>
        <v>84.67</v>
      </c>
      <c r="DF6" s="21">
        <f t="shared" si="11"/>
        <v>84.39</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0.02</v>
      </c>
      <c r="EO6" s="20" t="str">
        <f>IF(EO7="","",IF(EO7="-","【-】","【"&amp;SUBSTITUTE(TEXT(EO7,"#,##0.00"),"-","△")&amp;"】"))</f>
        <v>【0.02】</v>
      </c>
    </row>
    <row r="7" spans="1:145" s="22" customFormat="1" x14ac:dyDescent="0.15">
      <c r="A7" s="14"/>
      <c r="B7" s="23">
        <v>2023</v>
      </c>
      <c r="C7" s="23">
        <v>74071</v>
      </c>
      <c r="D7" s="23">
        <v>47</v>
      </c>
      <c r="E7" s="23">
        <v>17</v>
      </c>
      <c r="F7" s="23">
        <v>5</v>
      </c>
      <c r="G7" s="23">
        <v>0</v>
      </c>
      <c r="H7" s="23" t="s">
        <v>98</v>
      </c>
      <c r="I7" s="23" t="s">
        <v>99</v>
      </c>
      <c r="J7" s="23" t="s">
        <v>100</v>
      </c>
      <c r="K7" s="23" t="s">
        <v>101</v>
      </c>
      <c r="L7" s="23" t="s">
        <v>102</v>
      </c>
      <c r="M7" s="23" t="s">
        <v>103</v>
      </c>
      <c r="N7" s="24" t="s">
        <v>104</v>
      </c>
      <c r="O7" s="24" t="s">
        <v>105</v>
      </c>
      <c r="P7" s="24">
        <v>24.69</v>
      </c>
      <c r="Q7" s="24">
        <v>100</v>
      </c>
      <c r="R7" s="24">
        <v>3130</v>
      </c>
      <c r="S7" s="24">
        <v>3230</v>
      </c>
      <c r="T7" s="24">
        <v>59.77</v>
      </c>
      <c r="U7" s="24">
        <v>54.04</v>
      </c>
      <c r="V7" s="24">
        <v>788</v>
      </c>
      <c r="W7" s="24">
        <v>0.63</v>
      </c>
      <c r="X7" s="24">
        <v>1250.79</v>
      </c>
      <c r="Y7" s="24">
        <v>98.64</v>
      </c>
      <c r="Z7" s="24">
        <v>99.16</v>
      </c>
      <c r="AA7" s="24">
        <v>98.26</v>
      </c>
      <c r="AB7" s="24">
        <v>87.5</v>
      </c>
      <c r="AC7" s="24">
        <v>93.32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743.31</v>
      </c>
      <c r="BP7" s="24">
        <v>785.1</v>
      </c>
      <c r="BQ7" s="24">
        <v>87.7</v>
      </c>
      <c r="BR7" s="24">
        <v>53.34</v>
      </c>
      <c r="BS7" s="24">
        <v>94.11</v>
      </c>
      <c r="BT7" s="24">
        <v>66.290000000000006</v>
      </c>
      <c r="BU7" s="24">
        <v>79.91</v>
      </c>
      <c r="BV7" s="24">
        <v>57.31</v>
      </c>
      <c r="BW7" s="24">
        <v>57.08</v>
      </c>
      <c r="BX7" s="24">
        <v>56.26</v>
      </c>
      <c r="BY7" s="24">
        <v>52.94</v>
      </c>
      <c r="BZ7" s="24">
        <v>61.15</v>
      </c>
      <c r="CA7" s="24">
        <v>56.93</v>
      </c>
      <c r="CB7" s="24">
        <v>167.96</v>
      </c>
      <c r="CC7" s="24">
        <v>265.73</v>
      </c>
      <c r="CD7" s="24">
        <v>161.68</v>
      </c>
      <c r="CE7" s="24">
        <v>250.79</v>
      </c>
      <c r="CF7" s="24">
        <v>201.02</v>
      </c>
      <c r="CG7" s="24">
        <v>273.52</v>
      </c>
      <c r="CH7" s="24">
        <v>274.99</v>
      </c>
      <c r="CI7" s="24">
        <v>282.08999999999997</v>
      </c>
      <c r="CJ7" s="24">
        <v>303.27999999999997</v>
      </c>
      <c r="CK7" s="24">
        <v>250.43</v>
      </c>
      <c r="CL7" s="24">
        <v>271.14999999999998</v>
      </c>
      <c r="CM7" s="24">
        <v>0</v>
      </c>
      <c r="CN7" s="24">
        <v>75.290000000000006</v>
      </c>
      <c r="CO7" s="24">
        <v>87.25</v>
      </c>
      <c r="CP7" s="24">
        <v>87.25</v>
      </c>
      <c r="CQ7" s="24">
        <v>72.53</v>
      </c>
      <c r="CR7" s="24">
        <v>50.14</v>
      </c>
      <c r="CS7" s="24">
        <v>54.83</v>
      </c>
      <c r="CT7" s="24">
        <v>66.53</v>
      </c>
      <c r="CU7" s="24">
        <v>52.35</v>
      </c>
      <c r="CV7" s="24">
        <v>52.63</v>
      </c>
      <c r="CW7" s="24">
        <v>49.87</v>
      </c>
      <c r="CX7" s="24">
        <v>74.13</v>
      </c>
      <c r="CY7" s="24">
        <v>76.61</v>
      </c>
      <c r="CZ7" s="24">
        <v>76.84</v>
      </c>
      <c r="DA7" s="24">
        <v>76.84</v>
      </c>
      <c r="DB7" s="24">
        <v>79.19</v>
      </c>
      <c r="DC7" s="24">
        <v>84.98</v>
      </c>
      <c r="DD7" s="24">
        <v>84.7</v>
      </c>
      <c r="DE7" s="24">
        <v>84.67</v>
      </c>
      <c r="DF7" s="24">
        <v>84.39</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BF8C498D324C4A840107CDE14D7A6D" ma:contentTypeVersion="12" ma:contentTypeDescription="新しいドキュメントを作成します。" ma:contentTypeScope="" ma:versionID="8950af8cdc4ed850ab3e71af300f2e1c">
  <xsd:schema xmlns:xsd="http://www.w3.org/2001/XMLSchema" xmlns:xs="http://www.w3.org/2001/XMLSchema" xmlns:p="http://schemas.microsoft.com/office/2006/metadata/properties" xmlns:ns2="136a6e49-b841-4273-aa51-4b8ad521ab15" xmlns:ns3="5c7e6db1-12e1-41dc-bce2-cfc946019134" targetNamespace="http://schemas.microsoft.com/office/2006/metadata/properties" ma:root="true" ma:fieldsID="ae2b559e135bbab90c149fbba1283bf0" ns2:_="" ns3:_="">
    <xsd:import namespace="136a6e49-b841-4273-aa51-4b8ad521ab15"/>
    <xsd:import namespace="5c7e6db1-12e1-41dc-bce2-cfc9460191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a6e49-b841-4273-aa51-4b8ad521a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a8428589-5cc2-4ead-9c5d-0de2553309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e6db1-12e1-41dc-bce2-cfc94601913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6a6e49-b841-4273-aa51-4b8ad521ab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C4876A-1611-4BBF-B6F7-05BE4C7B2C69}"/>
</file>

<file path=customXml/itemProps2.xml><?xml version="1.0" encoding="utf-8"?>
<ds:datastoreItem xmlns:ds="http://schemas.openxmlformats.org/officeDocument/2006/customXml" ds:itemID="{D8458217-5A72-4C27-992B-10BAA3821699}"/>
</file>

<file path=customXml/itemProps3.xml><?xml version="1.0" encoding="utf-8"?>
<ds:datastoreItem xmlns:ds="http://schemas.openxmlformats.org/officeDocument/2006/customXml" ds:itemID="{598CB7BE-7B0C-4DF4-ABCC-E2B61497F1F8}"/>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0x0101001DBF8C498D324C4A840107CDE14D7A6D</vt:lpwstr>
  </property>
</Properties>
</file>