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ScTQcx3yVhPw7kaFeeyt2h6ToJZcyjuPf5/8hscrEe1ww0yVpX9C59uUTrhYxsKP9G1/IkKIWCJW+CD2j9KGw==" workbookSaltValue="BTRvZd5vOY3cJoZHjZSTR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<sst xmlns="http://schemas.openxmlformats.org/spreadsheetml/2006/main" xmlns:r="http://schemas.openxmlformats.org/officeDocument/2006/relationships" count="114" uniqueCount="114">
  <si>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</si>
  <si>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</si>
  <si>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</si>
  <si>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</si>
  <si>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</si>
  <si>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</si>
  <si>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</si>
  <si>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</si>
  <si>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</si>
  <si>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</si>
  <si>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</si>
  <si>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</si>
  <si>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</si>
  <si>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</si>
  <si>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</si>
  <si>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</si>
  <si>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</si>
  <si>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</si>
  <si>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</si>
  <si>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</si>
  <si>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</si>
  <si>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</si>
  <si>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</si>
  <si>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</si>
  <si>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</si>
  <si>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</si>
  <si>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</si>
  <si>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</si>
  <si>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</si>
  <si>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</si>
  <si>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</si>
  <si>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</si>
  <si>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</si>
  <si>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</si>
  <si>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</si>
  <si>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</si>
  <si>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</si>
  <si>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</si>
  <si>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</si>
  <si>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</si>
  <si>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</si>
  <si>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</si>
  <si>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</si>
  <si>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</si>
  <si>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</si>
  <si>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</si>
  <si>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</si>
  <si>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</si>
  <si>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</si>
  <si>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</si>
  <si>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</si>
  <si>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</si>
  <si>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</si>
  <si>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</si>
  <si>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</si>
  <si>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</si>
  <si>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</si>
  <si>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</si>
  <si>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</si>
  <si>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</si>
  <si>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</si>
  <si>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</si>
  <si>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</si>
  <si>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</si>
  <si>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</si>
  <si>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</si>
  <si>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</si>
  <si>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</si>
  <si>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</si>
  <si>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</si>
  <si>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</si>
  <si>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</si>
  <si>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</si>
  <si>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</si>
  <si>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</si>
  <si>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</si>
  <si>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</si>
  <si>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</si>
  <si>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</si>
  <si>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</si>
  <si>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</si>
  <si>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</si>
  <si>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</si>
  <si>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</si>
  <si>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</si>
  <si>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</si>
  <si>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</si>
  <si>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</si>
  <si>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</si>
  <si>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</si>
  <si>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</si>
  <si>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</si>
  <si>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</si>
  <si>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</si>
  <si>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</si>
  <si>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南会津町</t>
  </si>
  <si>
    <t>法適用</t>
  </si>
  <si>
    <t>下水道事業</t>
  </si>
  <si>
    <t>林業集落排水</t>
  </si>
  <si>
    <t>G2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</si>
  <si>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</si>
  <si>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</si>
  <si>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</si>
  <si>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</si>
  <si>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</si>
  <si>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</si>
  <si>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</si>
  <si>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</si>
  <si>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</si>
  <si>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</si>
  <si>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</si>
  <si>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収益面については、人口減少に伴う有収水量の減少により、下水道使用料の減少が懸念されます。
　費用面については、管路施設等の整備は概ね完了しているものの、施設の老朽化に伴う更新や故障・破損に伴う修繕費用の増加が見込まれます。
　経常経費の大半を占める修繕費や動力費が上昇傾向にある中、経常収益である下水道使用料が減少していることから、料金改定や抜本的な経営改善を講じなければ、次年度以降も赤字になることが予想されます。
　安定した経営を行うためにも、使用料改定を視野に入れた長期的な経営改善が必要です。
</t>
    <rPh sb="38" eb="40">
      <t>ケネン</t>
    </rPh>
    <rPh sb="65" eb="66">
      <t>オオム</t>
    </rPh>
    <phoneticPr fontId="1"/>
  </si>
  <si>
    <t xml:space="preserve">　林業排水事業は施設規模が小さく、接続人口が１名増減しただけで各経営指標に大きな変動が見られます。
　『①経常収支比率』や、『⑤経費回収率』は、固定資産台帳の見直しを行った結果、減価償却費及び長期前受金に大きな変動があり、前年度と比較して大きく減少しました。
　その結果、『②累積欠損金比率』や『⑥汚水処理原価』に影響を与え、大きく増加しました。
　『③流動比率』が100％を下回っていますが、企業債償還金については一般会計からの繰入により補填されるため、経営に大きな影響はないと見込んでいます。
　『⑦施設利用率』は、人口減少により整備当初に比べ過大なスペックとなっていることから、ダウンサイジングを進めるなどの改善が必要です。
　『⑧水洗化率』は、面整備が完了しており、接続人口と処理区域内人口が同様の割合で減少傾向にあることから、ほぼ横ばいで推移すると見込んでいます。
</t>
    <rPh sb="1" eb="3">
      <t>リンギョウ</t>
    </rPh>
    <rPh sb="24" eb="26">
      <t>ゾウゲン</t>
    </rPh>
    <rPh sb="54" eb="56">
      <t>ケイジョウ</t>
    </rPh>
    <rPh sb="56" eb="58">
      <t>シュウシ</t>
    </rPh>
    <rPh sb="65" eb="67">
      <t>ケイヒ</t>
    </rPh>
    <rPh sb="67" eb="70">
      <t>カイシュウリツ</t>
    </rPh>
    <rPh sb="73" eb="77">
      <t>コテイシサン</t>
    </rPh>
    <rPh sb="77" eb="79">
      <t>ダイチョウ</t>
    </rPh>
    <rPh sb="80" eb="82">
      <t>ミナオ</t>
    </rPh>
    <rPh sb="84" eb="85">
      <t>オコナ</t>
    </rPh>
    <rPh sb="87" eb="89">
      <t>ケッカ</t>
    </rPh>
    <rPh sb="90" eb="92">
      <t>ゲンカ</t>
    </rPh>
    <rPh sb="92" eb="95">
      <t>ショウキャクヒ</t>
    </rPh>
    <rPh sb="95" eb="96">
      <t>オヨ</t>
    </rPh>
    <rPh sb="97" eb="99">
      <t>チョウキ</t>
    </rPh>
    <rPh sb="99" eb="102">
      <t>マエウケキン</t>
    </rPh>
    <rPh sb="103" eb="104">
      <t>オオ</t>
    </rPh>
    <rPh sb="106" eb="108">
      <t>ヘンドウ</t>
    </rPh>
    <rPh sb="112" eb="115">
      <t>ゼンネンド</t>
    </rPh>
    <rPh sb="116" eb="118">
      <t>ヒカク</t>
    </rPh>
    <rPh sb="120" eb="121">
      <t>オオ</t>
    </rPh>
    <rPh sb="123" eb="125">
      <t>ゲンショウ</t>
    </rPh>
    <rPh sb="134" eb="136">
      <t>ケッカ</t>
    </rPh>
    <rPh sb="150" eb="152">
      <t>オスイ</t>
    </rPh>
    <rPh sb="152" eb="154">
      <t>ショリ</t>
    </rPh>
    <rPh sb="154" eb="156">
      <t>ゲンカ</t>
    </rPh>
    <rPh sb="158" eb="160">
      <t>エイキョウ</t>
    </rPh>
    <rPh sb="161" eb="162">
      <t>アタ</t>
    </rPh>
    <rPh sb="164" eb="165">
      <t>オオ</t>
    </rPh>
    <rPh sb="167" eb="169">
      <t>ゾウカ</t>
    </rPh>
    <rPh sb="223" eb="225">
      <t>ホテン</t>
    </rPh>
    <rPh sb="231" eb="233">
      <t>ケイエイ</t>
    </rPh>
    <rPh sb="234" eb="235">
      <t>オオ</t>
    </rPh>
    <rPh sb="237" eb="239">
      <t>エイキョウ</t>
    </rPh>
    <rPh sb="243" eb="245">
      <t>ミコ</t>
    </rPh>
    <phoneticPr fontId="1"/>
  </si>
  <si>
    <t xml:space="preserve">　固定資産台帳の見直しを行った結果、減価償却率に大きな変動がありましたが、現在のところ管路の破損や老朽化による道路陥没等の報告はありません。
　下水道処理施設は、供用開始してから20年以上が経過しており、今後一斉に更新時期を迎え、処理場や機械・器具設備の老朽化による更新費用がさらに増加すると見込まれることから、計画的な施設・設備の改築や更新を行っていく必要があります。
</t>
    <rPh sb="92" eb="94">
      <t>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</si>
</sst>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formatCode="#,##0.00;&quot;△&quot;#,##0.00;&quot;-&quot;">
                  <c:v>0</c:v>
                </c:pt>
                <c:pt idx="1" formatCode="#,##0.00;&quot;△&quot;#,##0.00;&quot;-&quot;">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21.95</c:v>
                </c:pt>
                <c:pt idx="3">
                  <c:v>14.63</c:v>
                </c:pt>
                <c:pt idx="4">
                  <c:v>19.510000000000002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39.770000000000003</c:v>
                </c:pt>
                <c:pt idx="3">
                  <c:v>38.96</c:v>
                </c:pt>
                <c:pt idx="4">
                  <c:v>39.659999999999997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88.57</c:v>
                </c:pt>
                <c:pt idx="3">
                  <c:v>88.57</c:v>
                </c:pt>
                <c:pt idx="4">
                  <c:v>96.88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91.64</c:v>
                </c:pt>
                <c:pt idx="3">
                  <c:v>91.6</c:v>
                </c:pt>
                <c:pt idx="4">
                  <c:v>92.03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96.62</c:v>
                </c:pt>
                <c:pt idx="3">
                  <c:v>100.41</c:v>
                </c:pt>
                <c:pt idx="4">
                  <c:v>32.18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94.43</c:v>
                </c:pt>
                <c:pt idx="3">
                  <c:v>101.18</c:v>
                </c:pt>
                <c:pt idx="4">
                  <c:v>89.58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3</c:v>
                </c:pt>
                <c:pt idx="3">
                  <c:v>5.99</c:v>
                </c:pt>
                <c:pt idx="4">
                  <c:v>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36.130000000000003</c:v>
                </c:pt>
                <c:pt idx="3">
                  <c:v>38.409999999999997</c:v>
                </c:pt>
                <c:pt idx="4">
                  <c:v>43.41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formatCode="#,##0.00;&quot;△&quot;#,##0.00;&quot;-&quot;">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15.53</c:v>
                </c:pt>
                <c:pt idx="3">
                  <c:v>13.25</c:v>
                </c:pt>
                <c:pt idx="4">
                  <c:v>282.81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528.12</c:v>
                </c:pt>
                <c:pt idx="3">
                  <c:v>533.38</c:v>
                </c:pt>
                <c:pt idx="4">
                  <c:v>658.43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44.75</c:v>
                </c:pt>
                <c:pt idx="3">
                  <c:v>40.39</c:v>
                </c:pt>
                <c:pt idx="4">
                  <c:v>36.799999999999997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15.34</c:v>
                </c:pt>
                <c:pt idx="3">
                  <c:v>1.22</c:v>
                </c:pt>
                <c:pt idx="4">
                  <c:v>-8.1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254.5</c:v>
                </c:pt>
                <c:pt idx="3">
                  <c:v>365.75</c:v>
                </c:pt>
                <c:pt idx="4">
                  <c:v>482.31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89.47</c:v>
                </c:pt>
                <c:pt idx="3">
                  <c:v>94.08</c:v>
                </c:pt>
                <c:pt idx="4">
                  <c:v>84.07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36.1</c:v>
                </c:pt>
                <c:pt idx="3">
                  <c:v>35.5</c:v>
                </c:pt>
                <c:pt idx="4">
                  <c:v>35.119999999999997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233.51</c:v>
                </c:pt>
                <c:pt idx="3">
                  <c:v>217.63</c:v>
                </c:pt>
                <c:pt idx="4">
                  <c:v>246.1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529.77</c:v>
                </c:pt>
                <c:pt idx="3">
                  <c:v>523.41999999999996</c:v>
                </c:pt>
                <c:pt idx="4">
                  <c:v>526.79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【89.58】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【525.34】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【91.37】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【39.98】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【542.57】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【33.89】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【43.41】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D1" zoomScale="85" zoomScaleNormal="85" workbookViewId="0">
      <selection activeCell="BL64" sqref="BL64:BZ6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7</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非設置</v>
      </c>
      <c r="AE8" s="20"/>
      <c r="AF8" s="20"/>
      <c r="AG8" s="20"/>
      <c r="AH8" s="20"/>
      <c r="AI8" s="20"/>
      <c r="AJ8" s="20"/>
      <c r="AK8" s="3"/>
      <c r="AL8" s="21">
        <f>データ!S6</f>
        <v>13733</v>
      </c>
      <c r="AM8" s="21"/>
      <c r="AN8" s="21"/>
      <c r="AO8" s="21"/>
      <c r="AP8" s="21"/>
      <c r="AQ8" s="21"/>
      <c r="AR8" s="21"/>
      <c r="AS8" s="21"/>
      <c r="AT8" s="7">
        <f>データ!T6</f>
        <v>886.47</v>
      </c>
      <c r="AU8" s="7"/>
      <c r="AV8" s="7"/>
      <c r="AW8" s="7"/>
      <c r="AX8" s="7"/>
      <c r="AY8" s="7"/>
      <c r="AZ8" s="7"/>
      <c r="BA8" s="7"/>
      <c r="BB8" s="7">
        <f>データ!U6</f>
        <v>15.49</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85.47</v>
      </c>
      <c r="J10" s="7"/>
      <c r="K10" s="7"/>
      <c r="L10" s="7"/>
      <c r="M10" s="7"/>
      <c r="N10" s="7"/>
      <c r="O10" s="7"/>
      <c r="P10" s="7">
        <f>データ!P6</f>
        <v>0.24</v>
      </c>
      <c r="Q10" s="7"/>
      <c r="R10" s="7"/>
      <c r="S10" s="7"/>
      <c r="T10" s="7"/>
      <c r="U10" s="7"/>
      <c r="V10" s="7"/>
      <c r="W10" s="7">
        <f>データ!Q6</f>
        <v>93.14</v>
      </c>
      <c r="X10" s="7"/>
      <c r="Y10" s="7"/>
      <c r="Z10" s="7"/>
      <c r="AA10" s="7"/>
      <c r="AB10" s="7"/>
      <c r="AC10" s="7"/>
      <c r="AD10" s="21">
        <f>データ!R6</f>
        <v>4180</v>
      </c>
      <c r="AE10" s="21"/>
      <c r="AF10" s="21"/>
      <c r="AG10" s="21"/>
      <c r="AH10" s="21"/>
      <c r="AI10" s="21"/>
      <c r="AJ10" s="21"/>
      <c r="AK10" s="2"/>
      <c r="AL10" s="21">
        <f>データ!V6</f>
        <v>32</v>
      </c>
      <c r="AM10" s="21"/>
      <c r="AN10" s="21"/>
      <c r="AO10" s="21"/>
      <c r="AP10" s="21"/>
      <c r="AQ10" s="21"/>
      <c r="AR10" s="21"/>
      <c r="AS10" s="21"/>
      <c r="AT10" s="7">
        <f>データ!W6</f>
        <v>2.e-002</v>
      </c>
      <c r="AU10" s="7"/>
      <c r="AV10" s="7"/>
      <c r="AW10" s="7"/>
      <c r="AX10" s="7"/>
      <c r="AY10" s="7"/>
      <c r="AZ10" s="7"/>
      <c r="BA10" s="7"/>
      <c r="BB10" s="7">
        <f>データ!X6</f>
        <v>1600</v>
      </c>
      <c r="BC10" s="7"/>
      <c r="BD10" s="7"/>
      <c r="BE10" s="7"/>
      <c r="BF10" s="7"/>
      <c r="BG10" s="7"/>
      <c r="BH10" s="7"/>
      <c r="BI10" s="7"/>
      <c r="BJ10" s="2"/>
      <c r="BK10" s="2"/>
      <c r="BL10" s="29" t="s">
        <v>35</v>
      </c>
      <c r="BM10" s="39"/>
      <c r="BN10" s="46" t="s">
        <v>36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44</v>
      </c>
      <c r="F84" s="12" t="s">
        <v>45</v>
      </c>
      <c r="G84" s="12" t="s">
        <v>46</v>
      </c>
      <c r="H84" s="12" t="s">
        <v>39</v>
      </c>
      <c r="I84" s="12" t="s">
        <v>11</v>
      </c>
      <c r="J84" s="12" t="s">
        <v>47</v>
      </c>
      <c r="K84" s="12" t="s">
        <v>48</v>
      </c>
      <c r="L84" s="12" t="s">
        <v>4</v>
      </c>
      <c r="M84" s="12" t="s">
        <v>33</v>
      </c>
      <c r="N84" s="12" t="s">
        <v>50</v>
      </c>
      <c r="O84" s="12" t="s">
        <v>52</v>
      </c>
    </row>
    <row r="85" spans="1:78" hidden="1">
      <c r="B85" s="12"/>
      <c r="C85" s="12"/>
      <c r="D85" s="12"/>
      <c r="E85" s="12" t="str">
        <f>データ!AI6</f>
        <v>【89.58】</v>
      </c>
      <c r="F85" s="12" t="str">
        <f>データ!AT6</f>
        <v>【658.43】</v>
      </c>
      <c r="G85" s="12" t="str">
        <f>データ!BE6</f>
        <v>【△8.10】</v>
      </c>
      <c r="H85" s="12" t="str">
        <f>データ!BP6</f>
        <v>【525.34】</v>
      </c>
      <c r="I85" s="12" t="str">
        <f>データ!CA6</f>
        <v>【33.89】</v>
      </c>
      <c r="J85" s="12" t="str">
        <f>データ!CL6</f>
        <v>【542.57】</v>
      </c>
      <c r="K85" s="12" t="str">
        <f>データ!CW6</f>
        <v>【39.98】</v>
      </c>
      <c r="L85" s="12" t="str">
        <f>データ!DH6</f>
        <v>【91.37】</v>
      </c>
      <c r="M85" s="12" t="str">
        <f>データ!DS6</f>
        <v>【43.41】</v>
      </c>
      <c r="N85" s="12" t="str">
        <f>データ!ED6</f>
        <v>【0.00】</v>
      </c>
      <c r="O85" s="12" t="str">
        <f>データ!EO6</f>
        <v>【0.00】</v>
      </c>
    </row>
  </sheetData>
  <sheetProtection algorithmName="SHA-512" hashValue="FoILDNuV0I4FDebgJOJgvlY+3w6PLGwdmK70oLBbYX5eXs3lYEkUB5EuibpHSJhHKbahRCd/0U29U1BVe1CKWA==" saltValue="vgP5yld3aH0Zq3w4tRyoU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53</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56</v>
      </c>
      <c r="D3" s="58" t="s">
        <v>57</v>
      </c>
      <c r="E3" s="58" t="s">
        <v>6</v>
      </c>
      <c r="F3" s="58" t="s">
        <v>8</v>
      </c>
      <c r="G3" s="58" t="s">
        <v>25</v>
      </c>
      <c r="H3" s="64" t="s">
        <v>58</v>
      </c>
      <c r="I3" s="67"/>
      <c r="J3" s="67"/>
      <c r="K3" s="67"/>
      <c r="L3" s="67"/>
      <c r="M3" s="67"/>
      <c r="N3" s="67"/>
      <c r="O3" s="67"/>
      <c r="P3" s="67"/>
      <c r="Q3" s="67"/>
      <c r="R3" s="67"/>
      <c r="S3" s="67"/>
      <c r="T3" s="67"/>
      <c r="U3" s="67"/>
      <c r="V3" s="67"/>
      <c r="W3" s="67"/>
      <c r="X3" s="72"/>
      <c r="Y3" s="75" t="s">
        <v>51</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59</v>
      </c>
      <c r="B4" s="59"/>
      <c r="C4" s="59"/>
      <c r="D4" s="59"/>
      <c r="E4" s="59"/>
      <c r="F4" s="59"/>
      <c r="G4" s="59"/>
      <c r="H4" s="65"/>
      <c r="I4" s="68"/>
      <c r="J4" s="68"/>
      <c r="K4" s="68"/>
      <c r="L4" s="68"/>
      <c r="M4" s="68"/>
      <c r="N4" s="68"/>
      <c r="O4" s="68"/>
      <c r="P4" s="68"/>
      <c r="Q4" s="68"/>
      <c r="R4" s="68"/>
      <c r="S4" s="68"/>
      <c r="T4" s="68"/>
      <c r="U4" s="68"/>
      <c r="V4" s="68"/>
      <c r="W4" s="68"/>
      <c r="X4" s="73"/>
      <c r="Y4" s="76" t="s">
        <v>49</v>
      </c>
      <c r="Z4" s="76"/>
      <c r="AA4" s="76"/>
      <c r="AB4" s="76"/>
      <c r="AC4" s="76"/>
      <c r="AD4" s="76"/>
      <c r="AE4" s="76"/>
      <c r="AF4" s="76"/>
      <c r="AG4" s="76"/>
      <c r="AH4" s="76"/>
      <c r="AI4" s="76"/>
      <c r="AJ4" s="76" t="s">
        <v>43</v>
      </c>
      <c r="AK4" s="76"/>
      <c r="AL4" s="76"/>
      <c r="AM4" s="76"/>
      <c r="AN4" s="76"/>
      <c r="AO4" s="76"/>
      <c r="AP4" s="76"/>
      <c r="AQ4" s="76"/>
      <c r="AR4" s="76"/>
      <c r="AS4" s="76"/>
      <c r="AT4" s="76"/>
      <c r="AU4" s="76" t="s">
        <v>28</v>
      </c>
      <c r="AV4" s="76"/>
      <c r="AW4" s="76"/>
      <c r="AX4" s="76"/>
      <c r="AY4" s="76"/>
      <c r="AZ4" s="76"/>
      <c r="BA4" s="76"/>
      <c r="BB4" s="76"/>
      <c r="BC4" s="76"/>
      <c r="BD4" s="76"/>
      <c r="BE4" s="76"/>
      <c r="BF4" s="76" t="s">
        <v>61</v>
      </c>
      <c r="BG4" s="76"/>
      <c r="BH4" s="76"/>
      <c r="BI4" s="76"/>
      <c r="BJ4" s="76"/>
      <c r="BK4" s="76"/>
      <c r="BL4" s="76"/>
      <c r="BM4" s="76"/>
      <c r="BN4" s="76"/>
      <c r="BO4" s="76"/>
      <c r="BP4" s="76"/>
      <c r="BQ4" s="76" t="s">
        <v>0</v>
      </c>
      <c r="BR4" s="76"/>
      <c r="BS4" s="76"/>
      <c r="BT4" s="76"/>
      <c r="BU4" s="76"/>
      <c r="BV4" s="76"/>
      <c r="BW4" s="76"/>
      <c r="BX4" s="76"/>
      <c r="BY4" s="76"/>
      <c r="BZ4" s="76"/>
      <c r="CA4" s="76"/>
      <c r="CB4" s="76" t="s">
        <v>60</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55</v>
      </c>
      <c r="I5" s="66" t="s">
        <v>69</v>
      </c>
      <c r="J5" s="66" t="s">
        <v>70</v>
      </c>
      <c r="K5" s="66" t="s">
        <v>71</v>
      </c>
      <c r="L5" s="66" t="s">
        <v>72</v>
      </c>
      <c r="M5" s="66" t="s">
        <v>7</v>
      </c>
      <c r="N5" s="66" t="s">
        <v>73</v>
      </c>
      <c r="O5" s="66" t="s">
        <v>74</v>
      </c>
      <c r="P5" s="66" t="s">
        <v>75</v>
      </c>
      <c r="Q5" s="66" t="s">
        <v>76</v>
      </c>
      <c r="R5" s="66" t="s">
        <v>77</v>
      </c>
      <c r="S5" s="66" t="s">
        <v>78</v>
      </c>
      <c r="T5" s="66" t="s">
        <v>79</v>
      </c>
      <c r="U5" s="66" t="s">
        <v>62</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42</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2023</v>
      </c>
      <c r="C6" s="61">
        <f t="shared" si="1"/>
        <v>73687</v>
      </c>
      <c r="D6" s="61">
        <f t="shared" si="1"/>
        <v>46</v>
      </c>
      <c r="E6" s="61">
        <f t="shared" si="1"/>
        <v>17</v>
      </c>
      <c r="F6" s="61">
        <f t="shared" si="1"/>
        <v>7</v>
      </c>
      <c r="G6" s="61">
        <f t="shared" si="1"/>
        <v>0</v>
      </c>
      <c r="H6" s="61" t="str">
        <f t="shared" si="1"/>
        <v>福島県　南会津町</v>
      </c>
      <c r="I6" s="61" t="str">
        <f t="shared" si="1"/>
        <v>法適用</v>
      </c>
      <c r="J6" s="61" t="str">
        <f t="shared" si="1"/>
        <v>下水道事業</v>
      </c>
      <c r="K6" s="61" t="str">
        <f t="shared" si="1"/>
        <v>林業集落排水</v>
      </c>
      <c r="L6" s="61" t="str">
        <f t="shared" si="1"/>
        <v>G2</v>
      </c>
      <c r="M6" s="61" t="str">
        <f t="shared" si="1"/>
        <v>非設置</v>
      </c>
      <c r="N6" s="69" t="str">
        <f t="shared" si="1"/>
        <v>-</v>
      </c>
      <c r="O6" s="69">
        <f t="shared" si="1"/>
        <v>85.47</v>
      </c>
      <c r="P6" s="69">
        <f t="shared" si="1"/>
        <v>0.24</v>
      </c>
      <c r="Q6" s="69">
        <f t="shared" si="1"/>
        <v>93.14</v>
      </c>
      <c r="R6" s="69">
        <f t="shared" si="1"/>
        <v>4180</v>
      </c>
      <c r="S6" s="69">
        <f t="shared" si="1"/>
        <v>13733</v>
      </c>
      <c r="T6" s="69">
        <f t="shared" si="1"/>
        <v>886.47</v>
      </c>
      <c r="U6" s="69">
        <f t="shared" si="1"/>
        <v>15.49</v>
      </c>
      <c r="V6" s="69">
        <f t="shared" si="1"/>
        <v>32</v>
      </c>
      <c r="W6" s="69">
        <f t="shared" si="1"/>
        <v>2.e-002</v>
      </c>
      <c r="X6" s="69">
        <f t="shared" si="1"/>
        <v>1600</v>
      </c>
      <c r="Y6" s="77" t="str">
        <f t="shared" ref="Y6:AH6" si="2">IF(Y7="",NA(),Y7)</f>
        <v>-</v>
      </c>
      <c r="Z6" s="77" t="str">
        <f t="shared" si="2"/>
        <v>-</v>
      </c>
      <c r="AA6" s="77">
        <f t="shared" si="2"/>
        <v>96.62</v>
      </c>
      <c r="AB6" s="77">
        <f t="shared" si="2"/>
        <v>100.41</v>
      </c>
      <c r="AC6" s="77">
        <f t="shared" si="2"/>
        <v>32.18</v>
      </c>
      <c r="AD6" s="77" t="str">
        <f t="shared" si="2"/>
        <v>-</v>
      </c>
      <c r="AE6" s="77" t="str">
        <f t="shared" si="2"/>
        <v>-</v>
      </c>
      <c r="AF6" s="77">
        <f t="shared" si="2"/>
        <v>94.43</v>
      </c>
      <c r="AG6" s="77">
        <f t="shared" si="2"/>
        <v>101.18</v>
      </c>
      <c r="AH6" s="77">
        <f t="shared" si="2"/>
        <v>89.58</v>
      </c>
      <c r="AI6" s="69" t="str">
        <f>IF(AI7="","",IF(AI7="-","【-】","【"&amp;SUBSTITUTE(TEXT(AI7,"#,##0.00"),"-","△")&amp;"】"))</f>
        <v>【89.58】</v>
      </c>
      <c r="AJ6" s="77" t="str">
        <f t="shared" ref="AJ6:AS6" si="3">IF(AJ7="",NA(),AJ7)</f>
        <v>-</v>
      </c>
      <c r="AK6" s="77" t="str">
        <f t="shared" si="3"/>
        <v>-</v>
      </c>
      <c r="AL6" s="77">
        <f t="shared" si="3"/>
        <v>15.53</v>
      </c>
      <c r="AM6" s="77">
        <f t="shared" si="3"/>
        <v>13.25</v>
      </c>
      <c r="AN6" s="77">
        <f t="shared" si="3"/>
        <v>282.81</v>
      </c>
      <c r="AO6" s="77" t="str">
        <f t="shared" si="3"/>
        <v>-</v>
      </c>
      <c r="AP6" s="77" t="str">
        <f t="shared" si="3"/>
        <v>-</v>
      </c>
      <c r="AQ6" s="77">
        <f t="shared" si="3"/>
        <v>528.12</v>
      </c>
      <c r="AR6" s="77">
        <f t="shared" si="3"/>
        <v>533.38</v>
      </c>
      <c r="AS6" s="77">
        <f t="shared" si="3"/>
        <v>658.43</v>
      </c>
      <c r="AT6" s="69" t="str">
        <f>IF(AT7="","",IF(AT7="-","【-】","【"&amp;SUBSTITUTE(TEXT(AT7,"#,##0.00"),"-","△")&amp;"】"))</f>
        <v>【658.43】</v>
      </c>
      <c r="AU6" s="77" t="str">
        <f t="shared" ref="AU6:BD6" si="4">IF(AU7="",NA(),AU7)</f>
        <v>-</v>
      </c>
      <c r="AV6" s="77" t="str">
        <f t="shared" si="4"/>
        <v>-</v>
      </c>
      <c r="AW6" s="77">
        <f t="shared" si="4"/>
        <v>44.75</v>
      </c>
      <c r="AX6" s="77">
        <f t="shared" si="4"/>
        <v>40.39</v>
      </c>
      <c r="AY6" s="77">
        <f t="shared" si="4"/>
        <v>36.799999999999997</v>
      </c>
      <c r="AZ6" s="77" t="str">
        <f t="shared" si="4"/>
        <v>-</v>
      </c>
      <c r="BA6" s="77" t="str">
        <f t="shared" si="4"/>
        <v>-</v>
      </c>
      <c r="BB6" s="77">
        <f t="shared" si="4"/>
        <v>15.34</v>
      </c>
      <c r="BC6" s="77">
        <f t="shared" si="4"/>
        <v>1.22</v>
      </c>
      <c r="BD6" s="77">
        <f t="shared" si="4"/>
        <v>-8.1</v>
      </c>
      <c r="BE6" s="69" t="str">
        <f>IF(BE7="","",IF(BE7="-","【-】","【"&amp;SUBSTITUTE(TEXT(BE7,"#,##0.00"),"-","△")&amp;"】"))</f>
        <v>【△8.10】</v>
      </c>
      <c r="BF6" s="77" t="str">
        <f t="shared" ref="BF6:BO6" si="5">IF(BF7="",NA(),BF7)</f>
        <v>-</v>
      </c>
      <c r="BG6" s="77" t="str">
        <f t="shared" si="5"/>
        <v>-</v>
      </c>
      <c r="BH6" s="69">
        <f t="shared" si="5"/>
        <v>0</v>
      </c>
      <c r="BI6" s="69">
        <f t="shared" si="5"/>
        <v>0</v>
      </c>
      <c r="BJ6" s="69">
        <f t="shared" si="5"/>
        <v>0</v>
      </c>
      <c r="BK6" s="77" t="str">
        <f t="shared" si="5"/>
        <v>-</v>
      </c>
      <c r="BL6" s="77" t="str">
        <f t="shared" si="5"/>
        <v>-</v>
      </c>
      <c r="BM6" s="77">
        <f t="shared" si="5"/>
        <v>254.5</v>
      </c>
      <c r="BN6" s="77">
        <f t="shared" si="5"/>
        <v>365.75</v>
      </c>
      <c r="BO6" s="77">
        <f t="shared" si="5"/>
        <v>482.31</v>
      </c>
      <c r="BP6" s="69" t="str">
        <f>IF(BP7="","",IF(BP7="-","【-】","【"&amp;SUBSTITUTE(TEXT(BP7,"#,##0.00"),"-","△")&amp;"】"))</f>
        <v>【525.34】</v>
      </c>
      <c r="BQ6" s="77" t="str">
        <f t="shared" ref="BQ6:BZ6" si="6">IF(BQ7="",NA(),BQ7)</f>
        <v>-</v>
      </c>
      <c r="BR6" s="77" t="str">
        <f t="shared" si="6"/>
        <v>-</v>
      </c>
      <c r="BS6" s="77">
        <f t="shared" si="6"/>
        <v>89.47</v>
      </c>
      <c r="BT6" s="77">
        <f t="shared" si="6"/>
        <v>94.08</v>
      </c>
      <c r="BU6" s="77">
        <f t="shared" si="6"/>
        <v>84.07</v>
      </c>
      <c r="BV6" s="77" t="str">
        <f t="shared" si="6"/>
        <v>-</v>
      </c>
      <c r="BW6" s="77" t="str">
        <f t="shared" si="6"/>
        <v>-</v>
      </c>
      <c r="BX6" s="77">
        <f t="shared" si="6"/>
        <v>36.1</v>
      </c>
      <c r="BY6" s="77">
        <f t="shared" si="6"/>
        <v>35.5</v>
      </c>
      <c r="BZ6" s="77">
        <f t="shared" si="6"/>
        <v>35.119999999999997</v>
      </c>
      <c r="CA6" s="69" t="str">
        <f>IF(CA7="","",IF(CA7="-","【-】","【"&amp;SUBSTITUTE(TEXT(CA7,"#,##0.00"),"-","△")&amp;"】"))</f>
        <v>【33.89】</v>
      </c>
      <c r="CB6" s="77" t="str">
        <f t="shared" ref="CB6:CK6" si="7">IF(CB7="",NA(),CB7)</f>
        <v>-</v>
      </c>
      <c r="CC6" s="77" t="str">
        <f t="shared" si="7"/>
        <v>-</v>
      </c>
      <c r="CD6" s="77">
        <f t="shared" si="7"/>
        <v>233.51</v>
      </c>
      <c r="CE6" s="77">
        <f t="shared" si="7"/>
        <v>217.63</v>
      </c>
      <c r="CF6" s="77">
        <f t="shared" si="7"/>
        <v>246.1</v>
      </c>
      <c r="CG6" s="77" t="str">
        <f t="shared" si="7"/>
        <v>-</v>
      </c>
      <c r="CH6" s="77" t="str">
        <f t="shared" si="7"/>
        <v>-</v>
      </c>
      <c r="CI6" s="77">
        <f t="shared" si="7"/>
        <v>529.77</v>
      </c>
      <c r="CJ6" s="77">
        <f t="shared" si="7"/>
        <v>523.41999999999996</v>
      </c>
      <c r="CK6" s="77">
        <f t="shared" si="7"/>
        <v>526.79</v>
      </c>
      <c r="CL6" s="69" t="str">
        <f>IF(CL7="","",IF(CL7="-","【-】","【"&amp;SUBSTITUTE(TEXT(CL7,"#,##0.00"),"-","△")&amp;"】"))</f>
        <v>【542.57】</v>
      </c>
      <c r="CM6" s="77" t="str">
        <f t="shared" ref="CM6:CV6" si="8">IF(CM7="",NA(),CM7)</f>
        <v>-</v>
      </c>
      <c r="CN6" s="77" t="str">
        <f t="shared" si="8"/>
        <v>-</v>
      </c>
      <c r="CO6" s="77">
        <f t="shared" si="8"/>
        <v>21.95</v>
      </c>
      <c r="CP6" s="77">
        <f t="shared" si="8"/>
        <v>14.63</v>
      </c>
      <c r="CQ6" s="77">
        <f t="shared" si="8"/>
        <v>19.510000000000002</v>
      </c>
      <c r="CR6" s="77" t="str">
        <f t="shared" si="8"/>
        <v>-</v>
      </c>
      <c r="CS6" s="77" t="str">
        <f t="shared" si="8"/>
        <v>-</v>
      </c>
      <c r="CT6" s="77">
        <f t="shared" si="8"/>
        <v>39.770000000000003</v>
      </c>
      <c r="CU6" s="77">
        <f t="shared" si="8"/>
        <v>38.96</v>
      </c>
      <c r="CV6" s="77">
        <f t="shared" si="8"/>
        <v>39.659999999999997</v>
      </c>
      <c r="CW6" s="69" t="str">
        <f>IF(CW7="","",IF(CW7="-","【-】","【"&amp;SUBSTITUTE(TEXT(CW7,"#,##0.00"),"-","△")&amp;"】"))</f>
        <v>【39.98】</v>
      </c>
      <c r="CX6" s="77" t="str">
        <f t="shared" ref="CX6:DG6" si="9">IF(CX7="",NA(),CX7)</f>
        <v>-</v>
      </c>
      <c r="CY6" s="77" t="str">
        <f t="shared" si="9"/>
        <v>-</v>
      </c>
      <c r="CZ6" s="77">
        <f t="shared" si="9"/>
        <v>88.57</v>
      </c>
      <c r="DA6" s="77">
        <f t="shared" si="9"/>
        <v>88.57</v>
      </c>
      <c r="DB6" s="77">
        <f t="shared" si="9"/>
        <v>96.88</v>
      </c>
      <c r="DC6" s="77" t="str">
        <f t="shared" si="9"/>
        <v>-</v>
      </c>
      <c r="DD6" s="77" t="str">
        <f t="shared" si="9"/>
        <v>-</v>
      </c>
      <c r="DE6" s="77">
        <f t="shared" si="9"/>
        <v>91.64</v>
      </c>
      <c r="DF6" s="77">
        <f t="shared" si="9"/>
        <v>91.6</v>
      </c>
      <c r="DG6" s="77">
        <f t="shared" si="9"/>
        <v>92.03</v>
      </c>
      <c r="DH6" s="69" t="str">
        <f>IF(DH7="","",IF(DH7="-","【-】","【"&amp;SUBSTITUTE(TEXT(DH7,"#,##0.00"),"-","△")&amp;"】"))</f>
        <v>【91.37】</v>
      </c>
      <c r="DI6" s="77" t="str">
        <f t="shared" ref="DI6:DR6" si="10">IF(DI7="",NA(),DI7)</f>
        <v>-</v>
      </c>
      <c r="DJ6" s="77" t="str">
        <f t="shared" si="10"/>
        <v>-</v>
      </c>
      <c r="DK6" s="77">
        <f t="shared" si="10"/>
        <v>3</v>
      </c>
      <c r="DL6" s="77">
        <f t="shared" si="10"/>
        <v>5.99</v>
      </c>
      <c r="DM6" s="77">
        <f t="shared" si="10"/>
        <v>54</v>
      </c>
      <c r="DN6" s="77" t="str">
        <f t="shared" si="10"/>
        <v>-</v>
      </c>
      <c r="DO6" s="77" t="str">
        <f t="shared" si="10"/>
        <v>-</v>
      </c>
      <c r="DP6" s="77">
        <f t="shared" si="10"/>
        <v>36.130000000000003</v>
      </c>
      <c r="DQ6" s="77">
        <f t="shared" si="10"/>
        <v>38.409999999999997</v>
      </c>
      <c r="DR6" s="77">
        <f t="shared" si="10"/>
        <v>43.41</v>
      </c>
      <c r="DS6" s="69" t="str">
        <f>IF(DS7="","",IF(DS7="-","【-】","【"&amp;SUBSTITUTE(TEXT(DS7,"#,##0.00"),"-","△")&amp;"】"))</f>
        <v>【43.41】</v>
      </c>
      <c r="DT6" s="77" t="str">
        <f t="shared" ref="DT6:EC6" si="11">IF(DT7="",NA(),DT7)</f>
        <v>-</v>
      </c>
      <c r="DU6" s="77" t="str">
        <f t="shared" si="11"/>
        <v>-</v>
      </c>
      <c r="DV6" s="69">
        <f t="shared" si="11"/>
        <v>0</v>
      </c>
      <c r="DW6" s="69">
        <f t="shared" si="11"/>
        <v>0</v>
      </c>
      <c r="DX6" s="69">
        <f t="shared" si="11"/>
        <v>0</v>
      </c>
      <c r="DY6" s="77" t="str">
        <f t="shared" si="11"/>
        <v>-</v>
      </c>
      <c r="DZ6" s="77" t="str">
        <f t="shared" si="11"/>
        <v>-</v>
      </c>
      <c r="EA6" s="69">
        <f t="shared" si="11"/>
        <v>0</v>
      </c>
      <c r="EB6" s="69">
        <f t="shared" si="11"/>
        <v>0</v>
      </c>
      <c r="EC6" s="69">
        <f t="shared" si="11"/>
        <v>0</v>
      </c>
      <c r="ED6" s="69" t="str">
        <f>IF(ED7="","",IF(ED7="-","【-】","【"&amp;SUBSTITUTE(TEXT(ED7,"#,##0.00"),"-","△")&amp;"】"))</f>
        <v>【0.00】</v>
      </c>
      <c r="EE6" s="77" t="str">
        <f t="shared" ref="EE6:EN6" si="12">IF(EE7="",NA(),EE7)</f>
        <v>-</v>
      </c>
      <c r="EF6" s="77" t="str">
        <f t="shared" si="12"/>
        <v>-</v>
      </c>
      <c r="EG6" s="69">
        <f t="shared" si="12"/>
        <v>0</v>
      </c>
      <c r="EH6" s="69">
        <f t="shared" si="12"/>
        <v>0</v>
      </c>
      <c r="EI6" s="69">
        <f t="shared" si="12"/>
        <v>0</v>
      </c>
      <c r="EJ6" s="77" t="str">
        <f t="shared" si="12"/>
        <v>-</v>
      </c>
      <c r="EK6" s="77" t="str">
        <f t="shared" si="12"/>
        <v>-</v>
      </c>
      <c r="EL6" s="69">
        <f t="shared" si="12"/>
        <v>0</v>
      </c>
      <c r="EM6" s="69">
        <f t="shared" si="12"/>
        <v>0</v>
      </c>
      <c r="EN6" s="69">
        <f t="shared" si="12"/>
        <v>0</v>
      </c>
      <c r="EO6" s="69" t="str">
        <f>IF(EO7="","",IF(EO7="-","【-】","【"&amp;SUBSTITUTE(TEXT(EO7,"#,##0.00"),"-","△")&amp;"】"))</f>
        <v>【0.00】</v>
      </c>
    </row>
    <row r="7" spans="1:148" s="55" customFormat="1">
      <c r="A7" s="56"/>
      <c r="B7" s="62">
        <v>2023</v>
      </c>
      <c r="C7" s="62">
        <v>73687</v>
      </c>
      <c r="D7" s="62">
        <v>46</v>
      </c>
      <c r="E7" s="62">
        <v>17</v>
      </c>
      <c r="F7" s="62">
        <v>7</v>
      </c>
      <c r="G7" s="62">
        <v>0</v>
      </c>
      <c r="H7" s="62" t="s">
        <v>95</v>
      </c>
      <c r="I7" s="62" t="s">
        <v>96</v>
      </c>
      <c r="J7" s="62" t="s">
        <v>97</v>
      </c>
      <c r="K7" s="62" t="s">
        <v>98</v>
      </c>
      <c r="L7" s="62" t="s">
        <v>99</v>
      </c>
      <c r="M7" s="62" t="s">
        <v>100</v>
      </c>
      <c r="N7" s="70" t="s">
        <v>101</v>
      </c>
      <c r="O7" s="70">
        <v>85.47</v>
      </c>
      <c r="P7" s="70">
        <v>0.24</v>
      </c>
      <c r="Q7" s="70">
        <v>93.14</v>
      </c>
      <c r="R7" s="70">
        <v>4180</v>
      </c>
      <c r="S7" s="70">
        <v>13733</v>
      </c>
      <c r="T7" s="70">
        <v>886.47</v>
      </c>
      <c r="U7" s="70">
        <v>15.49</v>
      </c>
      <c r="V7" s="70">
        <v>32</v>
      </c>
      <c r="W7" s="70">
        <v>2.e-002</v>
      </c>
      <c r="X7" s="70">
        <v>1600</v>
      </c>
      <c r="Y7" s="70" t="s">
        <v>101</v>
      </c>
      <c r="Z7" s="70" t="s">
        <v>101</v>
      </c>
      <c r="AA7" s="70">
        <v>96.62</v>
      </c>
      <c r="AB7" s="70">
        <v>100.41</v>
      </c>
      <c r="AC7" s="70">
        <v>32.18</v>
      </c>
      <c r="AD7" s="70" t="s">
        <v>101</v>
      </c>
      <c r="AE7" s="70" t="s">
        <v>101</v>
      </c>
      <c r="AF7" s="70">
        <v>94.43</v>
      </c>
      <c r="AG7" s="70">
        <v>101.18</v>
      </c>
      <c r="AH7" s="70">
        <v>89.58</v>
      </c>
      <c r="AI7" s="70">
        <v>89.58</v>
      </c>
      <c r="AJ7" s="70" t="s">
        <v>101</v>
      </c>
      <c r="AK7" s="70" t="s">
        <v>101</v>
      </c>
      <c r="AL7" s="70">
        <v>15.53</v>
      </c>
      <c r="AM7" s="70">
        <v>13.25</v>
      </c>
      <c r="AN7" s="70">
        <v>282.81</v>
      </c>
      <c r="AO7" s="70" t="s">
        <v>101</v>
      </c>
      <c r="AP7" s="70" t="s">
        <v>101</v>
      </c>
      <c r="AQ7" s="70">
        <v>528.12</v>
      </c>
      <c r="AR7" s="70">
        <v>533.38</v>
      </c>
      <c r="AS7" s="70">
        <v>658.43</v>
      </c>
      <c r="AT7" s="70">
        <v>658.43</v>
      </c>
      <c r="AU7" s="70" t="s">
        <v>101</v>
      </c>
      <c r="AV7" s="70" t="s">
        <v>101</v>
      </c>
      <c r="AW7" s="70">
        <v>44.75</v>
      </c>
      <c r="AX7" s="70">
        <v>40.39</v>
      </c>
      <c r="AY7" s="70">
        <v>36.799999999999997</v>
      </c>
      <c r="AZ7" s="70" t="s">
        <v>101</v>
      </c>
      <c r="BA7" s="70" t="s">
        <v>101</v>
      </c>
      <c r="BB7" s="70">
        <v>15.34</v>
      </c>
      <c r="BC7" s="70">
        <v>1.22</v>
      </c>
      <c r="BD7" s="70">
        <v>-8.1</v>
      </c>
      <c r="BE7" s="70">
        <v>-8.1</v>
      </c>
      <c r="BF7" s="70" t="s">
        <v>101</v>
      </c>
      <c r="BG7" s="70" t="s">
        <v>101</v>
      </c>
      <c r="BH7" s="70">
        <v>0</v>
      </c>
      <c r="BI7" s="70">
        <v>0</v>
      </c>
      <c r="BJ7" s="70">
        <v>0</v>
      </c>
      <c r="BK7" s="70" t="s">
        <v>101</v>
      </c>
      <c r="BL7" s="70" t="s">
        <v>101</v>
      </c>
      <c r="BM7" s="70">
        <v>254.5</v>
      </c>
      <c r="BN7" s="70">
        <v>365.75</v>
      </c>
      <c r="BO7" s="70">
        <v>482.31</v>
      </c>
      <c r="BP7" s="70">
        <v>525.34</v>
      </c>
      <c r="BQ7" s="70" t="s">
        <v>101</v>
      </c>
      <c r="BR7" s="70" t="s">
        <v>101</v>
      </c>
      <c r="BS7" s="70">
        <v>89.47</v>
      </c>
      <c r="BT7" s="70">
        <v>94.08</v>
      </c>
      <c r="BU7" s="70">
        <v>84.07</v>
      </c>
      <c r="BV7" s="70" t="s">
        <v>101</v>
      </c>
      <c r="BW7" s="70" t="s">
        <v>101</v>
      </c>
      <c r="BX7" s="70">
        <v>36.1</v>
      </c>
      <c r="BY7" s="70">
        <v>35.5</v>
      </c>
      <c r="BZ7" s="70">
        <v>35.119999999999997</v>
      </c>
      <c r="CA7" s="70">
        <v>33.89</v>
      </c>
      <c r="CB7" s="70" t="s">
        <v>101</v>
      </c>
      <c r="CC7" s="70" t="s">
        <v>101</v>
      </c>
      <c r="CD7" s="70">
        <v>233.51</v>
      </c>
      <c r="CE7" s="70">
        <v>217.63</v>
      </c>
      <c r="CF7" s="70">
        <v>246.1</v>
      </c>
      <c r="CG7" s="70" t="s">
        <v>101</v>
      </c>
      <c r="CH7" s="70" t="s">
        <v>101</v>
      </c>
      <c r="CI7" s="70">
        <v>529.77</v>
      </c>
      <c r="CJ7" s="70">
        <v>523.41999999999996</v>
      </c>
      <c r="CK7" s="70">
        <v>526.79</v>
      </c>
      <c r="CL7" s="70">
        <v>542.57000000000005</v>
      </c>
      <c r="CM7" s="70" t="s">
        <v>101</v>
      </c>
      <c r="CN7" s="70" t="s">
        <v>101</v>
      </c>
      <c r="CO7" s="70">
        <v>21.95</v>
      </c>
      <c r="CP7" s="70">
        <v>14.63</v>
      </c>
      <c r="CQ7" s="70">
        <v>19.510000000000002</v>
      </c>
      <c r="CR7" s="70" t="s">
        <v>101</v>
      </c>
      <c r="CS7" s="70" t="s">
        <v>101</v>
      </c>
      <c r="CT7" s="70">
        <v>39.770000000000003</v>
      </c>
      <c r="CU7" s="70">
        <v>38.96</v>
      </c>
      <c r="CV7" s="70">
        <v>39.659999999999997</v>
      </c>
      <c r="CW7" s="70">
        <v>39.979999999999997</v>
      </c>
      <c r="CX7" s="70" t="s">
        <v>101</v>
      </c>
      <c r="CY7" s="70" t="s">
        <v>101</v>
      </c>
      <c r="CZ7" s="70">
        <v>88.57</v>
      </c>
      <c r="DA7" s="70">
        <v>88.57</v>
      </c>
      <c r="DB7" s="70">
        <v>96.88</v>
      </c>
      <c r="DC7" s="70" t="s">
        <v>101</v>
      </c>
      <c r="DD7" s="70" t="s">
        <v>101</v>
      </c>
      <c r="DE7" s="70">
        <v>91.64</v>
      </c>
      <c r="DF7" s="70">
        <v>91.6</v>
      </c>
      <c r="DG7" s="70">
        <v>92.03</v>
      </c>
      <c r="DH7" s="70">
        <v>91.37</v>
      </c>
      <c r="DI7" s="70" t="s">
        <v>101</v>
      </c>
      <c r="DJ7" s="70" t="s">
        <v>101</v>
      </c>
      <c r="DK7" s="70">
        <v>3</v>
      </c>
      <c r="DL7" s="70">
        <v>5.99</v>
      </c>
      <c r="DM7" s="70">
        <v>54</v>
      </c>
      <c r="DN7" s="70" t="s">
        <v>101</v>
      </c>
      <c r="DO7" s="70" t="s">
        <v>101</v>
      </c>
      <c r="DP7" s="70">
        <v>36.130000000000003</v>
      </c>
      <c r="DQ7" s="70">
        <v>38.409999999999997</v>
      </c>
      <c r="DR7" s="70">
        <v>43.41</v>
      </c>
      <c r="DS7" s="70">
        <v>43.41</v>
      </c>
      <c r="DT7" s="70" t="s">
        <v>101</v>
      </c>
      <c r="DU7" s="70" t="s">
        <v>101</v>
      </c>
      <c r="DV7" s="70">
        <v>0</v>
      </c>
      <c r="DW7" s="70">
        <v>0</v>
      </c>
      <c r="DX7" s="70">
        <v>0</v>
      </c>
      <c r="DY7" s="70" t="s">
        <v>101</v>
      </c>
      <c r="DZ7" s="70" t="s">
        <v>101</v>
      </c>
      <c r="EA7" s="70">
        <v>0</v>
      </c>
      <c r="EB7" s="70">
        <v>0</v>
      </c>
      <c r="EC7" s="70">
        <v>0</v>
      </c>
      <c r="ED7" s="70">
        <v>0</v>
      </c>
      <c r="EE7" s="70" t="s">
        <v>101</v>
      </c>
      <c r="EF7" s="70" t="s">
        <v>101</v>
      </c>
      <c r="EG7" s="70">
        <v>0</v>
      </c>
      <c r="EH7" s="70">
        <v>0</v>
      </c>
      <c r="EI7" s="70">
        <v>0</v>
      </c>
      <c r="EJ7" s="70" t="s">
        <v>101</v>
      </c>
      <c r="EK7" s="70" t="s">
        <v>101</v>
      </c>
      <c r="EL7" s="70">
        <v>0</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2025-02-05T00:42:35Z</vt:filetime>
  </property>
</Properties>
</file>