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PpaMXWkfkz+rUZfiQCsrR1WvBHHBkP1gczxqEeflDdIedDB+y0LV4p+TfMoAFSGak9BtKnHlxLf944y/r+Bw==" workbookSaltValue="fxpLCaATXD4/wOPNt7OAr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<sst xmlns="http://schemas.openxmlformats.org/spreadsheetml/2006/main" xmlns:r="http://schemas.openxmlformats.org/officeDocument/2006/relationships" count="114" uniqueCount="114">
  <si>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</si>
  <si>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</si>
  <si>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</si>
  <si>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</si>
  <si>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</si>
  <si>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</si>
  <si>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</si>
  <si>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</si>
  <si>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</si>
  <si>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</si>
  <si>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</si>
  <si>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</si>
  <si>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</si>
  <si>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</si>
  <si>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</si>
  <si>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</si>
  <si>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</si>
  <si>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</si>
  <si>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 xml:space="preserve">　固定資産台帳の見直しを行った結果、減価償却率に大きな変動がありましたが、現在のところ管路の破損や老朽化による道路陥没等の報告はありません。
　下水道処理施設は、供用開始してから20年以上が経過しており、今後一斉に更新時期を迎え、処理場や機械・器具設備の老朽化による更新費用がさらに増加すると見込まれることから、計画的な施設・設備の改築や更新を行っていく必要があります。
</t>
    <rPh sb="1" eb="5">
      <t>コテイシサン</t>
    </rPh>
    <rPh sb="5" eb="7">
      <t>ダイチョウ</t>
    </rPh>
    <rPh sb="8" eb="10">
      <t>ミナオ</t>
    </rPh>
    <rPh sb="12" eb="13">
      <t>オコナ</t>
    </rPh>
    <rPh sb="15" eb="17">
      <t>ケッカ</t>
    </rPh>
    <rPh sb="18" eb="20">
      <t>ゲンカ</t>
    </rPh>
    <rPh sb="20" eb="23">
      <t>ショウキャクリツ</t>
    </rPh>
    <rPh sb="24" eb="25">
      <t>オオ</t>
    </rPh>
    <rPh sb="27" eb="29">
      <t>ヘンドウ</t>
    </rPh>
    <rPh sb="92" eb="94">
      <t>イジョウ</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</si>
  <si>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</si>
  <si>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</si>
  <si>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</si>
  <si>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</si>
  <si>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</si>
  <si>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</si>
  <si>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</si>
  <si>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</si>
  <si>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</si>
  <si>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</si>
  <si>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</si>
  <si>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</si>
  <si>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</si>
  <si>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</si>
  <si>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</si>
  <si>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</si>
  <si>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</si>
  <si>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</si>
  <si>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</si>
  <si>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</si>
  <si>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</si>
  <si>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</si>
  <si>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</si>
  <si>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</si>
  <si>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</si>
  <si>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</si>
  <si>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</si>
  <si>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</si>
  <si>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</si>
  <si>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</si>
  <si>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</si>
  <si>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</si>
  <si>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</si>
  <si>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</si>
  <si>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</si>
  <si>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</si>
  <si>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</si>
  <si>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</si>
  <si>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</si>
  <si>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</si>
  <si>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</si>
  <si>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</si>
  <si>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</si>
  <si>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</si>
  <si>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</si>
  <si>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</si>
  <si>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</si>
  <si>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</si>
  <si>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</si>
  <si>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</si>
  <si>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</si>
  <si>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</si>
  <si>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</si>
  <si>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</si>
  <si>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</si>
  <si>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</si>
  <si>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</si>
  <si>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</si>
  <si>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</si>
  <si>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</si>
  <si>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</si>
  <si>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</si>
  <si>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</si>
  <si>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 xml:space="preserve">　『①経常収支比率』は、固定資産台帳の見直しを行った結果、減価償却費及び長期前受金に大きな変動があり、単年度収支で赤字となりました。
　『③流動比率』は100％を大きく下回っていますが、企業債償還金については一般会計からの繰入により補填されるため、経営に大きな影響はないと見込んでいます。
　『⑤経費回収率』は、100％を下回っている状況であることから、使用料改定も視野に入れた対策が必要と考えます。
　『⑥汚水処理原価』は、地理的条件により広範囲の施設管理が必要なことや修繕費や動力費が増加したことにより類似団体平均値を上回っている状況です。
　『⑦施設利用率』は、人口減少により整備当初に比べ過大なスペックとなっていることから、ダウンサイジングや設備の統廃合を進めるなどの改善が必要です。
　『⑧水洗化率』は、面整備が完了しており、接続人口と処理区域内人口が同様の割合で減少傾向にあることから、ほぼ横ばいで推移すると見込んでいます。
</t>
    <rPh sb="3" eb="5">
      <t>ケイジョウ</t>
    </rPh>
    <rPh sb="5" eb="7">
      <t>シュウシ</t>
    </rPh>
    <rPh sb="7" eb="9">
      <t>ヒリツ</t>
    </rPh>
    <rPh sb="12" eb="16">
      <t>コテイシサン</t>
    </rPh>
    <rPh sb="16" eb="18">
      <t>ダイチョウ</t>
    </rPh>
    <rPh sb="19" eb="21">
      <t>ミナオ</t>
    </rPh>
    <rPh sb="23" eb="24">
      <t>オコナ</t>
    </rPh>
    <rPh sb="26" eb="28">
      <t>ケッカ</t>
    </rPh>
    <rPh sb="29" eb="31">
      <t>ゲンカ</t>
    </rPh>
    <rPh sb="31" eb="34">
      <t>ショウキャクヒ</t>
    </rPh>
    <rPh sb="34" eb="35">
      <t>オヨ</t>
    </rPh>
    <rPh sb="36" eb="38">
      <t>チョウキ</t>
    </rPh>
    <rPh sb="38" eb="40">
      <t>マエウ</t>
    </rPh>
    <rPh sb="40" eb="41">
      <t>キン</t>
    </rPh>
    <rPh sb="42" eb="43">
      <t>オオ</t>
    </rPh>
    <rPh sb="45" eb="47">
      <t>ヘンドウ</t>
    </rPh>
    <rPh sb="51" eb="54">
      <t>タンネンド</t>
    </rPh>
    <rPh sb="54" eb="56">
      <t>シュウシ</t>
    </rPh>
    <rPh sb="57" eb="59">
      <t>アカジ</t>
    </rPh>
    <rPh sb="82" eb="83">
      <t>オオ</t>
    </rPh>
    <rPh sb="150" eb="152">
      <t>ケイヒ</t>
    </rPh>
    <rPh sb="152" eb="155">
      <t>カイシュウリツ</t>
    </rPh>
    <rPh sb="163" eb="165">
      <t>シタマワ</t>
    </rPh>
    <rPh sb="169" eb="171">
      <t>ジョウキョウ</t>
    </rPh>
    <rPh sb="179" eb="182">
      <t>シヨウリョウ</t>
    </rPh>
    <rPh sb="182" eb="184">
      <t>カイテイ</t>
    </rPh>
    <rPh sb="185" eb="187">
      <t>シヤ</t>
    </rPh>
    <rPh sb="188" eb="189">
      <t>イ</t>
    </rPh>
    <rPh sb="191" eb="193">
      <t>タイサク</t>
    </rPh>
    <rPh sb="194" eb="196">
      <t>ヒツヨウ</t>
    </rPh>
    <rPh sb="197" eb="198">
      <t>カンガ</t>
    </rPh>
    <rPh sb="207" eb="209">
      <t>オスイ</t>
    </rPh>
    <rPh sb="209" eb="211">
      <t>ショリ</t>
    </rPh>
    <rPh sb="211" eb="213">
      <t>ゲンカ</t>
    </rPh>
    <rPh sb="239" eb="242">
      <t>シュウゼンヒ</t>
    </rPh>
    <rPh sb="243" eb="246">
      <t>ドウリョクヒ</t>
    </rPh>
    <rPh sb="247" eb="249">
      <t>ゾウカ</t>
    </rPh>
    <rPh sb="258" eb="260">
      <t>ダンタイ</t>
    </rPh>
    <rPh sb="260" eb="263">
      <t>ヘイキンチ</t>
    </rPh>
    <rPh sb="264" eb="266">
      <t>ウワマワ</t>
    </rPh>
    <rPh sb="270" eb="272">
      <t>ジョウキョウ</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</si>
  <si>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</si>
  <si>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</si>
  <si>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</si>
  <si>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</si>
  <si>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</si>
  <si>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</si>
  <si>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</si>
  <si>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</si>
  <si>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</si>
  <si>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</si>
  <si>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</si>
  <si>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</si>
  <si>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</si>
  <si>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</si>
  <si>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</si>
  <si>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南会津町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</si>
  <si>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</si>
  <si>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</si>
  <si>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</si>
  <si>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</si>
  <si>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</si>
  <si>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</si>
  <si>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</si>
  <si>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</si>
  <si>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</si>
  <si>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</si>
  <si>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</si>
  <si>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</si>
  <si>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</si>
  <si>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</si>
  <si>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収益面については、人口減少に伴う有収水量の減少により、下水道使用料の減少が懸念されます。
　費用面については、管路施設等の整備は概ね完了しているものの、施設の老朽化に伴う更新や故障・破損に伴う修繕費用の増加が見込まれます。
　経常経費の大半を占める修繕費や動力費が上昇傾向にある中、経常収益である下水道使用料が減少していることから、料金改定や抜本的な経営改善を講じなければ、次年度以降も赤字になることが予想されます。
　安定した経営を行うためにも、使用料改定を視野に入れた長期的な経営改善が必要です。
</t>
    <rPh sb="38" eb="40">
      <t>ケネン</t>
    </rPh>
    <rPh sb="65" eb="66">
      <t>オオム</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</si>
</sst>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0.11</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0.1</c:v>
                </c:pt>
                <c:pt idx="3">
                  <c:v>8.e-002</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38</c:v>
                </c:pt>
                <c:pt idx="3">
                  <c:v>37.82</c:v>
                </c:pt>
                <c:pt idx="4">
                  <c:v>37.909999999999997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42.28</c:v>
                </c:pt>
                <c:pt idx="3">
                  <c:v>41.06</c:v>
                </c:pt>
                <c:pt idx="4">
                  <c:v>42.09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78.61</c:v>
                </c:pt>
                <c:pt idx="3">
                  <c:v>79.62</c:v>
                </c:pt>
                <c:pt idx="4">
                  <c:v>81.8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84.34</c:v>
                </c:pt>
                <c:pt idx="3">
                  <c:v>84.34</c:v>
                </c:pt>
                <c:pt idx="4">
                  <c:v>84.73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102.27</c:v>
                </c:pt>
                <c:pt idx="3">
                  <c:v>103.73</c:v>
                </c:pt>
                <c:pt idx="4">
                  <c:v>96.21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106.09</c:v>
                </c:pt>
                <c:pt idx="3">
                  <c:v>106.44</c:v>
                </c:pt>
                <c:pt idx="4">
                  <c:v>107.11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4.2300000000000004</c:v>
                </c:pt>
                <c:pt idx="3">
                  <c:v>8.44</c:v>
                </c:pt>
                <c:pt idx="4">
                  <c:v>46.67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22.79</c:v>
                </c:pt>
                <c:pt idx="3">
                  <c:v>24.8</c:v>
                </c:pt>
                <c:pt idx="4">
                  <c:v>26.77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1.e-002</c:v>
                </c:pt>
                <c:pt idx="3">
                  <c:v>2.e-002</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69.42</c:v>
                </c:pt>
                <c:pt idx="3">
                  <c:v>72.86</c:v>
                </c:pt>
                <c:pt idx="4">
                  <c:v>69.540000000000006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22.34</c:v>
                </c:pt>
                <c:pt idx="3">
                  <c:v>25.87</c:v>
                </c:pt>
                <c:pt idx="4">
                  <c:v>33.450000000000003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43.07</c:v>
                </c:pt>
                <c:pt idx="3">
                  <c:v>45.42</c:v>
                </c:pt>
                <c:pt idx="4">
                  <c:v>50.63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1163.75</c:v>
                </c:pt>
                <c:pt idx="3">
                  <c:v>1195.47</c:v>
                </c:pt>
                <c:pt idx="4">
                  <c:v>1168.69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79.55</c:v>
                </c:pt>
                <c:pt idx="3">
                  <c:v>69.87</c:v>
                </c:pt>
                <c:pt idx="4">
                  <c:v>81.91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72.599999999999994</c:v>
                </c:pt>
                <c:pt idx="3">
                  <c:v>69.430000000000007</c:v>
                </c:pt>
                <c:pt idx="4">
                  <c:v>70.709999999999994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258.37</c:v>
                </c:pt>
                <c:pt idx="3">
                  <c:v>296.17</c:v>
                </c:pt>
                <c:pt idx="4">
                  <c:v>253.1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228.64</c:v>
                </c:pt>
                <c:pt idx="3">
                  <c:v>239.46</c:v>
                </c:pt>
                <c:pt idx="4">
                  <c:v>233.15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【48.91】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【1,156.82】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【75.33】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【0.11】</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F1" zoomScale="85" zoomScaleNormal="85" workbookViewId="0">
      <selection activeCell="BL64" sqref="BL64:BZ6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17</v>
      </c>
      <c r="J7" s="5"/>
      <c r="K7" s="5"/>
      <c r="L7" s="5"/>
      <c r="M7" s="5"/>
      <c r="N7" s="5"/>
      <c r="O7" s="5"/>
      <c r="P7" s="5" t="s">
        <v>9</v>
      </c>
      <c r="Q7" s="5"/>
      <c r="R7" s="5"/>
      <c r="S7" s="5"/>
      <c r="T7" s="5"/>
      <c r="U7" s="5"/>
      <c r="V7" s="5"/>
      <c r="W7" s="5" t="s">
        <v>1</v>
      </c>
      <c r="X7" s="5"/>
      <c r="Y7" s="5"/>
      <c r="Z7" s="5"/>
      <c r="AA7" s="5"/>
      <c r="AB7" s="5"/>
      <c r="AC7" s="5"/>
      <c r="AD7" s="5" t="s">
        <v>7</v>
      </c>
      <c r="AE7" s="5"/>
      <c r="AF7" s="5"/>
      <c r="AG7" s="5"/>
      <c r="AH7" s="5"/>
      <c r="AI7" s="5"/>
      <c r="AJ7" s="5"/>
      <c r="AK7" s="3"/>
      <c r="AL7" s="5" t="s">
        <v>19</v>
      </c>
      <c r="AM7" s="5"/>
      <c r="AN7" s="5"/>
      <c r="AO7" s="5"/>
      <c r="AP7" s="5"/>
      <c r="AQ7" s="5"/>
      <c r="AR7" s="5"/>
      <c r="AS7" s="5"/>
      <c r="AT7" s="5" t="s">
        <v>14</v>
      </c>
      <c r="AU7" s="5"/>
      <c r="AV7" s="5"/>
      <c r="AW7" s="5"/>
      <c r="AX7" s="5"/>
      <c r="AY7" s="5"/>
      <c r="AZ7" s="5"/>
      <c r="BA7" s="5"/>
      <c r="BB7" s="5" t="s">
        <v>20</v>
      </c>
      <c r="BC7" s="5"/>
      <c r="BD7" s="5"/>
      <c r="BE7" s="5"/>
      <c r="BF7" s="5"/>
      <c r="BG7" s="5"/>
      <c r="BH7" s="5"/>
      <c r="BI7" s="5"/>
      <c r="BJ7" s="3"/>
      <c r="BK7" s="3"/>
      <c r="BL7" s="26" t="s">
        <v>21</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13733</v>
      </c>
      <c r="AM8" s="21"/>
      <c r="AN8" s="21"/>
      <c r="AO8" s="21"/>
      <c r="AP8" s="21"/>
      <c r="AQ8" s="21"/>
      <c r="AR8" s="21"/>
      <c r="AS8" s="21"/>
      <c r="AT8" s="7">
        <f>データ!T6</f>
        <v>886.47</v>
      </c>
      <c r="AU8" s="7"/>
      <c r="AV8" s="7"/>
      <c r="AW8" s="7"/>
      <c r="AX8" s="7"/>
      <c r="AY8" s="7"/>
      <c r="AZ8" s="7"/>
      <c r="BA8" s="7"/>
      <c r="BB8" s="7">
        <f>データ!U6</f>
        <v>15.49</v>
      </c>
      <c r="BC8" s="7"/>
      <c r="BD8" s="7"/>
      <c r="BE8" s="7"/>
      <c r="BF8" s="7"/>
      <c r="BG8" s="7"/>
      <c r="BH8" s="7"/>
      <c r="BI8" s="7"/>
      <c r="BJ8" s="3"/>
      <c r="BK8" s="3"/>
      <c r="BL8" s="27" t="s">
        <v>16</v>
      </c>
      <c r="BM8" s="37"/>
      <c r="BN8" s="44" t="s">
        <v>23</v>
      </c>
      <c r="BO8" s="44"/>
      <c r="BP8" s="44"/>
      <c r="BQ8" s="44"/>
      <c r="BR8" s="44"/>
      <c r="BS8" s="44"/>
      <c r="BT8" s="44"/>
      <c r="BU8" s="44"/>
      <c r="BV8" s="44"/>
      <c r="BW8" s="44"/>
      <c r="BX8" s="44"/>
      <c r="BY8" s="48"/>
    </row>
    <row r="9" spans="1:78" ht="18.75" customHeight="1">
      <c r="A9" s="2"/>
      <c r="B9" s="5" t="s">
        <v>25</v>
      </c>
      <c r="C9" s="5"/>
      <c r="D9" s="5"/>
      <c r="E9" s="5"/>
      <c r="F9" s="5"/>
      <c r="G9" s="5"/>
      <c r="H9" s="5"/>
      <c r="I9" s="5" t="s">
        <v>26</v>
      </c>
      <c r="J9" s="5"/>
      <c r="K9" s="5"/>
      <c r="L9" s="5"/>
      <c r="M9" s="5"/>
      <c r="N9" s="5"/>
      <c r="O9" s="5"/>
      <c r="P9" s="5" t="s">
        <v>28</v>
      </c>
      <c r="Q9" s="5"/>
      <c r="R9" s="5"/>
      <c r="S9" s="5"/>
      <c r="T9" s="5"/>
      <c r="U9" s="5"/>
      <c r="V9" s="5"/>
      <c r="W9" s="5" t="s">
        <v>29</v>
      </c>
      <c r="X9" s="5"/>
      <c r="Y9" s="5"/>
      <c r="Z9" s="5"/>
      <c r="AA9" s="5"/>
      <c r="AB9" s="5"/>
      <c r="AC9" s="5"/>
      <c r="AD9" s="5" t="s">
        <v>24</v>
      </c>
      <c r="AE9" s="5"/>
      <c r="AF9" s="5"/>
      <c r="AG9" s="5"/>
      <c r="AH9" s="5"/>
      <c r="AI9" s="5"/>
      <c r="AJ9" s="5"/>
      <c r="AK9" s="3"/>
      <c r="AL9" s="5" t="s">
        <v>32</v>
      </c>
      <c r="AM9" s="5"/>
      <c r="AN9" s="5"/>
      <c r="AO9" s="5"/>
      <c r="AP9" s="5"/>
      <c r="AQ9" s="5"/>
      <c r="AR9" s="5"/>
      <c r="AS9" s="5"/>
      <c r="AT9" s="5" t="s">
        <v>33</v>
      </c>
      <c r="AU9" s="5"/>
      <c r="AV9" s="5"/>
      <c r="AW9" s="5"/>
      <c r="AX9" s="5"/>
      <c r="AY9" s="5"/>
      <c r="AZ9" s="5"/>
      <c r="BA9" s="5"/>
      <c r="BB9" s="5" t="s">
        <v>5</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79.33</v>
      </c>
      <c r="J10" s="7"/>
      <c r="K10" s="7"/>
      <c r="L10" s="7"/>
      <c r="M10" s="7"/>
      <c r="N10" s="7"/>
      <c r="O10" s="7"/>
      <c r="P10" s="7">
        <f>データ!P6</f>
        <v>12.2</v>
      </c>
      <c r="Q10" s="7"/>
      <c r="R10" s="7"/>
      <c r="S10" s="7"/>
      <c r="T10" s="7"/>
      <c r="U10" s="7"/>
      <c r="V10" s="7"/>
      <c r="W10" s="7">
        <f>データ!Q6</f>
        <v>101.59</v>
      </c>
      <c r="X10" s="7"/>
      <c r="Y10" s="7"/>
      <c r="Z10" s="7"/>
      <c r="AA10" s="7"/>
      <c r="AB10" s="7"/>
      <c r="AC10" s="7"/>
      <c r="AD10" s="21">
        <f>データ!R6</f>
        <v>4180</v>
      </c>
      <c r="AE10" s="21"/>
      <c r="AF10" s="21"/>
      <c r="AG10" s="21"/>
      <c r="AH10" s="21"/>
      <c r="AI10" s="21"/>
      <c r="AJ10" s="21"/>
      <c r="AK10" s="2"/>
      <c r="AL10" s="21">
        <f>データ!V6</f>
        <v>1648</v>
      </c>
      <c r="AM10" s="21"/>
      <c r="AN10" s="21"/>
      <c r="AO10" s="21"/>
      <c r="AP10" s="21"/>
      <c r="AQ10" s="21"/>
      <c r="AR10" s="21"/>
      <c r="AS10" s="21"/>
      <c r="AT10" s="7">
        <f>データ!W6</f>
        <v>1.04</v>
      </c>
      <c r="AU10" s="7"/>
      <c r="AV10" s="7"/>
      <c r="AW10" s="7"/>
      <c r="AX10" s="7"/>
      <c r="AY10" s="7"/>
      <c r="AZ10" s="7"/>
      <c r="BA10" s="7"/>
      <c r="BB10" s="7">
        <f>データ!X6</f>
        <v>1584.62</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82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18</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46</v>
      </c>
      <c r="F84" s="12" t="s">
        <v>47</v>
      </c>
      <c r="G84" s="12" t="s">
        <v>48</v>
      </c>
      <c r="H84" s="12" t="s">
        <v>41</v>
      </c>
      <c r="I84" s="12" t="s">
        <v>11</v>
      </c>
      <c r="J84" s="12" t="s">
        <v>49</v>
      </c>
      <c r="K84" s="12" t="s">
        <v>50</v>
      </c>
      <c r="L84" s="12" t="s">
        <v>4</v>
      </c>
      <c r="M84" s="12" t="s">
        <v>35</v>
      </c>
      <c r="N84" s="12" t="s">
        <v>52</v>
      </c>
      <c r="O84" s="12" t="s">
        <v>54</v>
      </c>
    </row>
    <row r="85" spans="1:78" hidden="1">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KxPe0yG6tCJ9yqcCcQxPEVO+h2HM97jlJZWhOcvw+gVFMgnzf3GXj4Sgq+iuHx828K3srarR7qo4w4vxVmSlCA==" saltValue="04egZpQZCi4OltptCAqJc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55</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22</v>
      </c>
      <c r="B3" s="58" t="s">
        <v>2</v>
      </c>
      <c r="C3" s="58" t="s">
        <v>58</v>
      </c>
      <c r="D3" s="58" t="s">
        <v>59</v>
      </c>
      <c r="E3" s="58" t="s">
        <v>6</v>
      </c>
      <c r="F3" s="58" t="s">
        <v>8</v>
      </c>
      <c r="G3" s="58" t="s">
        <v>27</v>
      </c>
      <c r="H3" s="64" t="s">
        <v>60</v>
      </c>
      <c r="I3" s="67"/>
      <c r="J3" s="67"/>
      <c r="K3" s="67"/>
      <c r="L3" s="67"/>
      <c r="M3" s="67"/>
      <c r="N3" s="67"/>
      <c r="O3" s="67"/>
      <c r="P3" s="67"/>
      <c r="Q3" s="67"/>
      <c r="R3" s="67"/>
      <c r="S3" s="67"/>
      <c r="T3" s="67"/>
      <c r="U3" s="67"/>
      <c r="V3" s="67"/>
      <c r="W3" s="67"/>
      <c r="X3" s="72"/>
      <c r="Y3" s="75"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45</v>
      </c>
      <c r="AK4" s="76"/>
      <c r="AL4" s="76"/>
      <c r="AM4" s="76"/>
      <c r="AN4" s="76"/>
      <c r="AO4" s="76"/>
      <c r="AP4" s="76"/>
      <c r="AQ4" s="76"/>
      <c r="AR4" s="76"/>
      <c r="AS4" s="76"/>
      <c r="AT4" s="76"/>
      <c r="AU4" s="76" t="s">
        <v>30</v>
      </c>
      <c r="AV4" s="76"/>
      <c r="AW4" s="76"/>
      <c r="AX4" s="76"/>
      <c r="AY4" s="76"/>
      <c r="AZ4" s="76"/>
      <c r="BA4" s="76"/>
      <c r="BB4" s="76"/>
      <c r="BC4" s="76"/>
      <c r="BD4" s="76"/>
      <c r="BE4" s="76"/>
      <c r="BF4" s="76" t="s">
        <v>63</v>
      </c>
      <c r="BG4" s="76"/>
      <c r="BH4" s="76"/>
      <c r="BI4" s="76"/>
      <c r="BJ4" s="76"/>
      <c r="BK4" s="76"/>
      <c r="BL4" s="76"/>
      <c r="BM4" s="76"/>
      <c r="BN4" s="76"/>
      <c r="BO4" s="76"/>
      <c r="BP4" s="76"/>
      <c r="BQ4" s="76" t="s">
        <v>0</v>
      </c>
      <c r="BR4" s="76"/>
      <c r="BS4" s="76"/>
      <c r="BT4" s="76"/>
      <c r="BU4" s="76"/>
      <c r="BV4" s="76"/>
      <c r="BW4" s="76"/>
      <c r="BX4" s="76"/>
      <c r="BY4" s="76"/>
      <c r="BZ4" s="76"/>
      <c r="CA4" s="76"/>
      <c r="CB4" s="76" t="s">
        <v>62</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c r="A5" s="56" t="s">
        <v>70</v>
      </c>
      <c r="B5" s="60"/>
      <c r="C5" s="60"/>
      <c r="D5" s="60"/>
      <c r="E5" s="60"/>
      <c r="F5" s="60"/>
      <c r="G5" s="60"/>
      <c r="H5" s="66" t="s">
        <v>57</v>
      </c>
      <c r="I5" s="66" t="s">
        <v>71</v>
      </c>
      <c r="J5" s="66" t="s">
        <v>72</v>
      </c>
      <c r="K5" s="66" t="s">
        <v>73</v>
      </c>
      <c r="L5" s="66" t="s">
        <v>74</v>
      </c>
      <c r="M5" s="66" t="s">
        <v>7</v>
      </c>
      <c r="N5" s="66" t="s">
        <v>75</v>
      </c>
      <c r="O5" s="66" t="s">
        <v>76</v>
      </c>
      <c r="P5" s="66" t="s">
        <v>77</v>
      </c>
      <c r="Q5" s="66" t="s">
        <v>78</v>
      </c>
      <c r="R5" s="66" t="s">
        <v>79</v>
      </c>
      <c r="S5" s="66" t="s">
        <v>80</v>
      </c>
      <c r="T5" s="66" t="s">
        <v>81</v>
      </c>
      <c r="U5" s="66" t="s">
        <v>64</v>
      </c>
      <c r="V5" s="66" t="s">
        <v>83</v>
      </c>
      <c r="W5" s="66" t="s">
        <v>84</v>
      </c>
      <c r="X5" s="66" t="s">
        <v>85</v>
      </c>
      <c r="Y5" s="66" t="s">
        <v>86</v>
      </c>
      <c r="Z5" s="66" t="s">
        <v>87</v>
      </c>
      <c r="AA5" s="66" t="s">
        <v>88</v>
      </c>
      <c r="AB5" s="66" t="s">
        <v>89</v>
      </c>
      <c r="AC5" s="66" t="s">
        <v>90</v>
      </c>
      <c r="AD5" s="66" t="s">
        <v>92</v>
      </c>
      <c r="AE5" s="66" t="s">
        <v>93</v>
      </c>
      <c r="AF5" s="66" t="s">
        <v>94</v>
      </c>
      <c r="AG5" s="66" t="s">
        <v>95</v>
      </c>
      <c r="AH5" s="66" t="s">
        <v>96</v>
      </c>
      <c r="AI5" s="66" t="s">
        <v>44</v>
      </c>
      <c r="AJ5" s="66" t="s">
        <v>86</v>
      </c>
      <c r="AK5" s="66" t="s">
        <v>87</v>
      </c>
      <c r="AL5" s="66" t="s">
        <v>88</v>
      </c>
      <c r="AM5" s="66" t="s">
        <v>89</v>
      </c>
      <c r="AN5" s="66" t="s">
        <v>90</v>
      </c>
      <c r="AO5" s="66" t="s">
        <v>92</v>
      </c>
      <c r="AP5" s="66" t="s">
        <v>93</v>
      </c>
      <c r="AQ5" s="66" t="s">
        <v>94</v>
      </c>
      <c r="AR5" s="66" t="s">
        <v>95</v>
      </c>
      <c r="AS5" s="66" t="s">
        <v>96</v>
      </c>
      <c r="AT5" s="66" t="s">
        <v>91</v>
      </c>
      <c r="AU5" s="66" t="s">
        <v>86</v>
      </c>
      <c r="AV5" s="66" t="s">
        <v>87</v>
      </c>
      <c r="AW5" s="66" t="s">
        <v>88</v>
      </c>
      <c r="AX5" s="66" t="s">
        <v>89</v>
      </c>
      <c r="AY5" s="66" t="s">
        <v>90</v>
      </c>
      <c r="AZ5" s="66" t="s">
        <v>92</v>
      </c>
      <c r="BA5" s="66" t="s">
        <v>93</v>
      </c>
      <c r="BB5" s="66" t="s">
        <v>94</v>
      </c>
      <c r="BC5" s="66" t="s">
        <v>95</v>
      </c>
      <c r="BD5" s="66" t="s">
        <v>96</v>
      </c>
      <c r="BE5" s="66" t="s">
        <v>91</v>
      </c>
      <c r="BF5" s="66" t="s">
        <v>86</v>
      </c>
      <c r="BG5" s="66" t="s">
        <v>87</v>
      </c>
      <c r="BH5" s="66" t="s">
        <v>88</v>
      </c>
      <c r="BI5" s="66" t="s">
        <v>89</v>
      </c>
      <c r="BJ5" s="66" t="s">
        <v>90</v>
      </c>
      <c r="BK5" s="66" t="s">
        <v>92</v>
      </c>
      <c r="BL5" s="66" t="s">
        <v>93</v>
      </c>
      <c r="BM5" s="66" t="s">
        <v>94</v>
      </c>
      <c r="BN5" s="66" t="s">
        <v>95</v>
      </c>
      <c r="BO5" s="66" t="s">
        <v>96</v>
      </c>
      <c r="BP5" s="66" t="s">
        <v>91</v>
      </c>
      <c r="BQ5" s="66" t="s">
        <v>86</v>
      </c>
      <c r="BR5" s="66" t="s">
        <v>87</v>
      </c>
      <c r="BS5" s="66" t="s">
        <v>88</v>
      </c>
      <c r="BT5" s="66" t="s">
        <v>89</v>
      </c>
      <c r="BU5" s="66" t="s">
        <v>90</v>
      </c>
      <c r="BV5" s="66" t="s">
        <v>92</v>
      </c>
      <c r="BW5" s="66" t="s">
        <v>93</v>
      </c>
      <c r="BX5" s="66" t="s">
        <v>94</v>
      </c>
      <c r="BY5" s="66" t="s">
        <v>95</v>
      </c>
      <c r="BZ5" s="66" t="s">
        <v>96</v>
      </c>
      <c r="CA5" s="66" t="s">
        <v>91</v>
      </c>
      <c r="CB5" s="66" t="s">
        <v>86</v>
      </c>
      <c r="CC5" s="66" t="s">
        <v>87</v>
      </c>
      <c r="CD5" s="66" t="s">
        <v>88</v>
      </c>
      <c r="CE5" s="66" t="s">
        <v>89</v>
      </c>
      <c r="CF5" s="66" t="s">
        <v>90</v>
      </c>
      <c r="CG5" s="66" t="s">
        <v>92</v>
      </c>
      <c r="CH5" s="66" t="s">
        <v>93</v>
      </c>
      <c r="CI5" s="66" t="s">
        <v>94</v>
      </c>
      <c r="CJ5" s="66" t="s">
        <v>95</v>
      </c>
      <c r="CK5" s="66" t="s">
        <v>96</v>
      </c>
      <c r="CL5" s="66" t="s">
        <v>91</v>
      </c>
      <c r="CM5" s="66" t="s">
        <v>86</v>
      </c>
      <c r="CN5" s="66" t="s">
        <v>87</v>
      </c>
      <c r="CO5" s="66" t="s">
        <v>88</v>
      </c>
      <c r="CP5" s="66" t="s">
        <v>89</v>
      </c>
      <c r="CQ5" s="66" t="s">
        <v>90</v>
      </c>
      <c r="CR5" s="66" t="s">
        <v>92</v>
      </c>
      <c r="CS5" s="66" t="s">
        <v>93</v>
      </c>
      <c r="CT5" s="66" t="s">
        <v>94</v>
      </c>
      <c r="CU5" s="66" t="s">
        <v>95</v>
      </c>
      <c r="CV5" s="66" t="s">
        <v>96</v>
      </c>
      <c r="CW5" s="66" t="s">
        <v>91</v>
      </c>
      <c r="CX5" s="66" t="s">
        <v>86</v>
      </c>
      <c r="CY5" s="66" t="s">
        <v>87</v>
      </c>
      <c r="CZ5" s="66" t="s">
        <v>88</v>
      </c>
      <c r="DA5" s="66" t="s">
        <v>89</v>
      </c>
      <c r="DB5" s="66" t="s">
        <v>90</v>
      </c>
      <c r="DC5" s="66" t="s">
        <v>92</v>
      </c>
      <c r="DD5" s="66" t="s">
        <v>93</v>
      </c>
      <c r="DE5" s="66" t="s">
        <v>94</v>
      </c>
      <c r="DF5" s="66" t="s">
        <v>95</v>
      </c>
      <c r="DG5" s="66" t="s">
        <v>96</v>
      </c>
      <c r="DH5" s="66" t="s">
        <v>91</v>
      </c>
      <c r="DI5" s="66" t="s">
        <v>86</v>
      </c>
      <c r="DJ5" s="66" t="s">
        <v>87</v>
      </c>
      <c r="DK5" s="66" t="s">
        <v>88</v>
      </c>
      <c r="DL5" s="66" t="s">
        <v>89</v>
      </c>
      <c r="DM5" s="66" t="s">
        <v>90</v>
      </c>
      <c r="DN5" s="66" t="s">
        <v>92</v>
      </c>
      <c r="DO5" s="66" t="s">
        <v>93</v>
      </c>
      <c r="DP5" s="66" t="s">
        <v>94</v>
      </c>
      <c r="DQ5" s="66" t="s">
        <v>95</v>
      </c>
      <c r="DR5" s="66" t="s">
        <v>96</v>
      </c>
      <c r="DS5" s="66" t="s">
        <v>91</v>
      </c>
      <c r="DT5" s="66" t="s">
        <v>86</v>
      </c>
      <c r="DU5" s="66" t="s">
        <v>87</v>
      </c>
      <c r="DV5" s="66" t="s">
        <v>88</v>
      </c>
      <c r="DW5" s="66" t="s">
        <v>89</v>
      </c>
      <c r="DX5" s="66" t="s">
        <v>90</v>
      </c>
      <c r="DY5" s="66" t="s">
        <v>92</v>
      </c>
      <c r="DZ5" s="66" t="s">
        <v>93</v>
      </c>
      <c r="EA5" s="66" t="s">
        <v>94</v>
      </c>
      <c r="EB5" s="66" t="s">
        <v>95</v>
      </c>
      <c r="EC5" s="66" t="s">
        <v>96</v>
      </c>
      <c r="ED5" s="66" t="s">
        <v>91</v>
      </c>
      <c r="EE5" s="66" t="s">
        <v>86</v>
      </c>
      <c r="EF5" s="66" t="s">
        <v>87</v>
      </c>
      <c r="EG5" s="66" t="s">
        <v>88</v>
      </c>
      <c r="EH5" s="66" t="s">
        <v>89</v>
      </c>
      <c r="EI5" s="66" t="s">
        <v>90</v>
      </c>
      <c r="EJ5" s="66" t="s">
        <v>92</v>
      </c>
      <c r="EK5" s="66" t="s">
        <v>93</v>
      </c>
      <c r="EL5" s="66" t="s">
        <v>94</v>
      </c>
      <c r="EM5" s="66" t="s">
        <v>95</v>
      </c>
      <c r="EN5" s="66" t="s">
        <v>96</v>
      </c>
      <c r="EO5" s="66" t="s">
        <v>91</v>
      </c>
    </row>
    <row r="6" spans="1:148" s="55" customFormat="1">
      <c r="A6" s="56" t="s">
        <v>97</v>
      </c>
      <c r="B6" s="61">
        <f t="shared" ref="B6:X6" si="1">B7</f>
        <v>2023</v>
      </c>
      <c r="C6" s="61">
        <f t="shared" si="1"/>
        <v>73687</v>
      </c>
      <c r="D6" s="61">
        <f t="shared" si="1"/>
        <v>46</v>
      </c>
      <c r="E6" s="61">
        <f t="shared" si="1"/>
        <v>17</v>
      </c>
      <c r="F6" s="61">
        <f t="shared" si="1"/>
        <v>4</v>
      </c>
      <c r="G6" s="61">
        <f t="shared" si="1"/>
        <v>0</v>
      </c>
      <c r="H6" s="61" t="str">
        <f t="shared" si="1"/>
        <v>福島県　南会津町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79.33</v>
      </c>
      <c r="P6" s="69">
        <f t="shared" si="1"/>
        <v>12.2</v>
      </c>
      <c r="Q6" s="69">
        <f t="shared" si="1"/>
        <v>101.59</v>
      </c>
      <c r="R6" s="69">
        <f t="shared" si="1"/>
        <v>4180</v>
      </c>
      <c r="S6" s="69">
        <f t="shared" si="1"/>
        <v>13733</v>
      </c>
      <c r="T6" s="69">
        <f t="shared" si="1"/>
        <v>886.47</v>
      </c>
      <c r="U6" s="69">
        <f t="shared" si="1"/>
        <v>15.49</v>
      </c>
      <c r="V6" s="69">
        <f t="shared" si="1"/>
        <v>1648</v>
      </c>
      <c r="W6" s="69">
        <f t="shared" si="1"/>
        <v>1.04</v>
      </c>
      <c r="X6" s="69">
        <f t="shared" si="1"/>
        <v>1584.62</v>
      </c>
      <c r="Y6" s="77" t="str">
        <f t="shared" ref="Y6:AH6" si="2">IF(Y7="",NA(),Y7)</f>
        <v>-</v>
      </c>
      <c r="Z6" s="77" t="str">
        <f t="shared" si="2"/>
        <v>-</v>
      </c>
      <c r="AA6" s="77">
        <f t="shared" si="2"/>
        <v>102.27</v>
      </c>
      <c r="AB6" s="77">
        <f t="shared" si="2"/>
        <v>103.73</v>
      </c>
      <c r="AC6" s="77">
        <f t="shared" si="2"/>
        <v>96.21</v>
      </c>
      <c r="AD6" s="77" t="str">
        <f t="shared" si="2"/>
        <v>-</v>
      </c>
      <c r="AE6" s="77" t="str">
        <f t="shared" si="2"/>
        <v>-</v>
      </c>
      <c r="AF6" s="77">
        <f t="shared" si="2"/>
        <v>106.09</v>
      </c>
      <c r="AG6" s="77">
        <f t="shared" si="2"/>
        <v>106.44</v>
      </c>
      <c r="AH6" s="77">
        <f t="shared" si="2"/>
        <v>107.11</v>
      </c>
      <c r="AI6" s="69" t="str">
        <f>IF(AI7="","",IF(AI7="-","【-】","【"&amp;SUBSTITUTE(TEXT(AI7,"#,##0.00"),"-","△")&amp;"】"))</f>
        <v>【105.09】</v>
      </c>
      <c r="AJ6" s="77" t="str">
        <f t="shared" ref="AJ6:AS6" si="3">IF(AJ7="",NA(),AJ7)</f>
        <v>-</v>
      </c>
      <c r="AK6" s="77" t="str">
        <f t="shared" si="3"/>
        <v>-</v>
      </c>
      <c r="AL6" s="69">
        <f t="shared" si="3"/>
        <v>0</v>
      </c>
      <c r="AM6" s="69">
        <f t="shared" si="3"/>
        <v>0</v>
      </c>
      <c r="AN6" s="69">
        <f t="shared" si="3"/>
        <v>0</v>
      </c>
      <c r="AO6" s="77" t="str">
        <f t="shared" si="3"/>
        <v>-</v>
      </c>
      <c r="AP6" s="77" t="str">
        <f t="shared" si="3"/>
        <v>-</v>
      </c>
      <c r="AQ6" s="77">
        <f t="shared" si="3"/>
        <v>69.42</v>
      </c>
      <c r="AR6" s="77">
        <f t="shared" si="3"/>
        <v>72.86</v>
      </c>
      <c r="AS6" s="77">
        <f t="shared" si="3"/>
        <v>69.540000000000006</v>
      </c>
      <c r="AT6" s="69" t="str">
        <f>IF(AT7="","",IF(AT7="-","【-】","【"&amp;SUBSTITUTE(TEXT(AT7,"#,##0.00"),"-","△")&amp;"】"))</f>
        <v>【65.73】</v>
      </c>
      <c r="AU6" s="77" t="str">
        <f t="shared" ref="AU6:BD6" si="4">IF(AU7="",NA(),AU7)</f>
        <v>-</v>
      </c>
      <c r="AV6" s="77" t="str">
        <f t="shared" si="4"/>
        <v>-</v>
      </c>
      <c r="AW6" s="77">
        <f t="shared" si="4"/>
        <v>22.34</v>
      </c>
      <c r="AX6" s="77">
        <f t="shared" si="4"/>
        <v>25.87</v>
      </c>
      <c r="AY6" s="77">
        <f t="shared" si="4"/>
        <v>33.450000000000003</v>
      </c>
      <c r="AZ6" s="77" t="str">
        <f t="shared" si="4"/>
        <v>-</v>
      </c>
      <c r="BA6" s="77" t="str">
        <f t="shared" si="4"/>
        <v>-</v>
      </c>
      <c r="BB6" s="77">
        <f t="shared" si="4"/>
        <v>43.07</v>
      </c>
      <c r="BC6" s="77">
        <f t="shared" si="4"/>
        <v>45.42</v>
      </c>
      <c r="BD6" s="77">
        <f t="shared" si="4"/>
        <v>50.63</v>
      </c>
      <c r="BE6" s="69" t="str">
        <f>IF(BE7="","",IF(BE7="-","【-】","【"&amp;SUBSTITUTE(TEXT(BE7,"#,##0.00"),"-","△")&amp;"】"))</f>
        <v>【48.91】</v>
      </c>
      <c r="BF6" s="77" t="str">
        <f t="shared" ref="BF6:BO6" si="5">IF(BF7="",NA(),BF7)</f>
        <v>-</v>
      </c>
      <c r="BG6" s="77" t="str">
        <f t="shared" si="5"/>
        <v>-</v>
      </c>
      <c r="BH6" s="69">
        <f t="shared" si="5"/>
        <v>0</v>
      </c>
      <c r="BI6" s="69">
        <f t="shared" si="5"/>
        <v>0</v>
      </c>
      <c r="BJ6" s="69">
        <f t="shared" si="5"/>
        <v>0</v>
      </c>
      <c r="BK6" s="77" t="str">
        <f t="shared" si="5"/>
        <v>-</v>
      </c>
      <c r="BL6" s="77" t="str">
        <f t="shared" si="5"/>
        <v>-</v>
      </c>
      <c r="BM6" s="77">
        <f t="shared" si="5"/>
        <v>1163.75</v>
      </c>
      <c r="BN6" s="77">
        <f t="shared" si="5"/>
        <v>1195.47</v>
      </c>
      <c r="BO6" s="77">
        <f t="shared" si="5"/>
        <v>1168.69</v>
      </c>
      <c r="BP6" s="69" t="str">
        <f>IF(BP7="","",IF(BP7="-","【-】","【"&amp;SUBSTITUTE(TEXT(BP7,"#,##0.00"),"-","△")&amp;"】"))</f>
        <v>【1,156.82】</v>
      </c>
      <c r="BQ6" s="77" t="str">
        <f t="shared" ref="BQ6:BZ6" si="6">IF(BQ7="",NA(),BQ7)</f>
        <v>-</v>
      </c>
      <c r="BR6" s="77" t="str">
        <f t="shared" si="6"/>
        <v>-</v>
      </c>
      <c r="BS6" s="77">
        <f t="shared" si="6"/>
        <v>79.55</v>
      </c>
      <c r="BT6" s="77">
        <f t="shared" si="6"/>
        <v>69.87</v>
      </c>
      <c r="BU6" s="77">
        <f t="shared" si="6"/>
        <v>81.91</v>
      </c>
      <c r="BV6" s="77" t="str">
        <f t="shared" si="6"/>
        <v>-</v>
      </c>
      <c r="BW6" s="77" t="str">
        <f t="shared" si="6"/>
        <v>-</v>
      </c>
      <c r="BX6" s="77">
        <f t="shared" si="6"/>
        <v>72.599999999999994</v>
      </c>
      <c r="BY6" s="77">
        <f t="shared" si="6"/>
        <v>69.430000000000007</v>
      </c>
      <c r="BZ6" s="77">
        <f t="shared" si="6"/>
        <v>70.709999999999994</v>
      </c>
      <c r="CA6" s="69" t="str">
        <f>IF(CA7="","",IF(CA7="-","【-】","【"&amp;SUBSTITUTE(TEXT(CA7,"#,##0.00"),"-","△")&amp;"】"))</f>
        <v>【75.33】</v>
      </c>
      <c r="CB6" s="77" t="str">
        <f t="shared" ref="CB6:CK6" si="7">IF(CB7="",NA(),CB7)</f>
        <v>-</v>
      </c>
      <c r="CC6" s="77" t="str">
        <f t="shared" si="7"/>
        <v>-</v>
      </c>
      <c r="CD6" s="77">
        <f t="shared" si="7"/>
        <v>258.37</v>
      </c>
      <c r="CE6" s="77">
        <f t="shared" si="7"/>
        <v>296.17</v>
      </c>
      <c r="CF6" s="77">
        <f t="shared" si="7"/>
        <v>253.1</v>
      </c>
      <c r="CG6" s="77" t="str">
        <f t="shared" si="7"/>
        <v>-</v>
      </c>
      <c r="CH6" s="77" t="str">
        <f t="shared" si="7"/>
        <v>-</v>
      </c>
      <c r="CI6" s="77">
        <f t="shared" si="7"/>
        <v>228.64</v>
      </c>
      <c r="CJ6" s="77">
        <f t="shared" si="7"/>
        <v>239.46</v>
      </c>
      <c r="CK6" s="77">
        <f t="shared" si="7"/>
        <v>233.15</v>
      </c>
      <c r="CL6" s="69" t="str">
        <f>IF(CL7="","",IF(CL7="-","【-】","【"&amp;SUBSTITUTE(TEXT(CL7,"#,##0.00"),"-","△")&amp;"】"))</f>
        <v>【215.73】</v>
      </c>
      <c r="CM6" s="77" t="str">
        <f t="shared" ref="CM6:CV6" si="8">IF(CM7="",NA(),CM7)</f>
        <v>-</v>
      </c>
      <c r="CN6" s="77" t="str">
        <f t="shared" si="8"/>
        <v>-</v>
      </c>
      <c r="CO6" s="77">
        <f t="shared" si="8"/>
        <v>38</v>
      </c>
      <c r="CP6" s="77">
        <f t="shared" si="8"/>
        <v>37.82</v>
      </c>
      <c r="CQ6" s="77">
        <f t="shared" si="8"/>
        <v>37.909999999999997</v>
      </c>
      <c r="CR6" s="77" t="str">
        <f t="shared" si="8"/>
        <v>-</v>
      </c>
      <c r="CS6" s="77" t="str">
        <f t="shared" si="8"/>
        <v>-</v>
      </c>
      <c r="CT6" s="77">
        <f t="shared" si="8"/>
        <v>42.28</v>
      </c>
      <c r="CU6" s="77">
        <f t="shared" si="8"/>
        <v>41.06</v>
      </c>
      <c r="CV6" s="77">
        <f t="shared" si="8"/>
        <v>42.09</v>
      </c>
      <c r="CW6" s="69" t="str">
        <f>IF(CW7="","",IF(CW7="-","【-】","【"&amp;SUBSTITUTE(TEXT(CW7,"#,##0.00"),"-","△")&amp;"】"))</f>
        <v>【43.28】</v>
      </c>
      <c r="CX6" s="77" t="str">
        <f t="shared" ref="CX6:DG6" si="9">IF(CX7="",NA(),CX7)</f>
        <v>-</v>
      </c>
      <c r="CY6" s="77" t="str">
        <f t="shared" si="9"/>
        <v>-</v>
      </c>
      <c r="CZ6" s="77">
        <f t="shared" si="9"/>
        <v>78.61</v>
      </c>
      <c r="DA6" s="77">
        <f t="shared" si="9"/>
        <v>79.62</v>
      </c>
      <c r="DB6" s="77">
        <f t="shared" si="9"/>
        <v>81.8</v>
      </c>
      <c r="DC6" s="77" t="str">
        <f t="shared" si="9"/>
        <v>-</v>
      </c>
      <c r="DD6" s="77" t="str">
        <f t="shared" si="9"/>
        <v>-</v>
      </c>
      <c r="DE6" s="77">
        <f t="shared" si="9"/>
        <v>84.34</v>
      </c>
      <c r="DF6" s="77">
        <f t="shared" si="9"/>
        <v>84.34</v>
      </c>
      <c r="DG6" s="77">
        <f t="shared" si="9"/>
        <v>84.73</v>
      </c>
      <c r="DH6" s="69" t="str">
        <f>IF(DH7="","",IF(DH7="-","【-】","【"&amp;SUBSTITUTE(TEXT(DH7,"#,##0.00"),"-","△")&amp;"】"))</f>
        <v>【86.21】</v>
      </c>
      <c r="DI6" s="77" t="str">
        <f t="shared" ref="DI6:DR6" si="10">IF(DI7="",NA(),DI7)</f>
        <v>-</v>
      </c>
      <c r="DJ6" s="77" t="str">
        <f t="shared" si="10"/>
        <v>-</v>
      </c>
      <c r="DK6" s="77">
        <f t="shared" si="10"/>
        <v>4.2300000000000004</v>
      </c>
      <c r="DL6" s="77">
        <f t="shared" si="10"/>
        <v>8.44</v>
      </c>
      <c r="DM6" s="77">
        <f t="shared" si="10"/>
        <v>46.67</v>
      </c>
      <c r="DN6" s="77" t="str">
        <f t="shared" si="10"/>
        <v>-</v>
      </c>
      <c r="DO6" s="77" t="str">
        <f t="shared" si="10"/>
        <v>-</v>
      </c>
      <c r="DP6" s="77">
        <f t="shared" si="10"/>
        <v>22.79</v>
      </c>
      <c r="DQ6" s="77">
        <f t="shared" si="10"/>
        <v>24.8</v>
      </c>
      <c r="DR6" s="77">
        <f t="shared" si="10"/>
        <v>26.77</v>
      </c>
      <c r="DS6" s="69" t="str">
        <f>IF(DS7="","",IF(DS7="-","【-】","【"&amp;SUBSTITUTE(TEXT(DS7,"#,##0.00"),"-","△")&amp;"】"))</f>
        <v>【29.62】</v>
      </c>
      <c r="DT6" s="77" t="str">
        <f t="shared" ref="DT6:EC6" si="11">IF(DT7="",NA(),DT7)</f>
        <v>-</v>
      </c>
      <c r="DU6" s="77" t="str">
        <f t="shared" si="11"/>
        <v>-</v>
      </c>
      <c r="DV6" s="69">
        <f t="shared" si="11"/>
        <v>0</v>
      </c>
      <c r="DW6" s="69">
        <f t="shared" si="11"/>
        <v>0</v>
      </c>
      <c r="DX6" s="69">
        <f t="shared" si="11"/>
        <v>0</v>
      </c>
      <c r="DY6" s="77" t="str">
        <f t="shared" si="11"/>
        <v>-</v>
      </c>
      <c r="DZ6" s="77" t="str">
        <f t="shared" si="11"/>
        <v>-</v>
      </c>
      <c r="EA6" s="77">
        <f t="shared" si="11"/>
        <v>1.e-002</v>
      </c>
      <c r="EB6" s="77">
        <f t="shared" si="11"/>
        <v>2.e-002</v>
      </c>
      <c r="EC6" s="77">
        <f t="shared" si="11"/>
        <v>7.0000000000000007e-002</v>
      </c>
      <c r="ED6" s="69" t="str">
        <f>IF(ED7="","",IF(ED7="-","【-】","【"&amp;SUBSTITUTE(TEXT(ED7,"#,##0.00"),"-","△")&amp;"】"))</f>
        <v>【0.09】</v>
      </c>
      <c r="EE6" s="77" t="str">
        <f t="shared" ref="EE6:EN6" si="12">IF(EE7="",NA(),EE7)</f>
        <v>-</v>
      </c>
      <c r="EF6" s="77" t="str">
        <f t="shared" si="12"/>
        <v>-</v>
      </c>
      <c r="EG6" s="77">
        <f t="shared" si="12"/>
        <v>0.11</v>
      </c>
      <c r="EH6" s="69">
        <f t="shared" si="12"/>
        <v>0</v>
      </c>
      <c r="EI6" s="69">
        <f t="shared" si="12"/>
        <v>0</v>
      </c>
      <c r="EJ6" s="77" t="str">
        <f t="shared" si="12"/>
        <v>-</v>
      </c>
      <c r="EK6" s="77" t="str">
        <f t="shared" si="12"/>
        <v>-</v>
      </c>
      <c r="EL6" s="77">
        <f t="shared" si="12"/>
        <v>0.1</v>
      </c>
      <c r="EM6" s="77">
        <f t="shared" si="12"/>
        <v>8.e-002</v>
      </c>
      <c r="EN6" s="77">
        <f t="shared" si="12"/>
        <v>6.e-002</v>
      </c>
      <c r="EO6" s="69" t="str">
        <f>IF(EO7="","",IF(EO7="-","【-】","【"&amp;SUBSTITUTE(TEXT(EO7,"#,##0.00"),"-","△")&amp;"】"))</f>
        <v>【0.11】</v>
      </c>
    </row>
    <row r="7" spans="1:148" s="55" customFormat="1">
      <c r="A7" s="56"/>
      <c r="B7" s="62">
        <v>2023</v>
      </c>
      <c r="C7" s="62">
        <v>73687</v>
      </c>
      <c r="D7" s="62">
        <v>46</v>
      </c>
      <c r="E7" s="62">
        <v>17</v>
      </c>
      <c r="F7" s="62">
        <v>4</v>
      </c>
      <c r="G7" s="62">
        <v>0</v>
      </c>
      <c r="H7" s="62" t="s">
        <v>98</v>
      </c>
      <c r="I7" s="62" t="s">
        <v>99</v>
      </c>
      <c r="J7" s="62" t="s">
        <v>100</v>
      </c>
      <c r="K7" s="62" t="s">
        <v>15</v>
      </c>
      <c r="L7" s="62" t="s">
        <v>101</v>
      </c>
      <c r="M7" s="62" t="s">
        <v>102</v>
      </c>
      <c r="N7" s="70" t="s">
        <v>103</v>
      </c>
      <c r="O7" s="70">
        <v>79.33</v>
      </c>
      <c r="P7" s="70">
        <v>12.2</v>
      </c>
      <c r="Q7" s="70">
        <v>101.59</v>
      </c>
      <c r="R7" s="70">
        <v>4180</v>
      </c>
      <c r="S7" s="70">
        <v>13733</v>
      </c>
      <c r="T7" s="70">
        <v>886.47</v>
      </c>
      <c r="U7" s="70">
        <v>15.49</v>
      </c>
      <c r="V7" s="70">
        <v>1648</v>
      </c>
      <c r="W7" s="70">
        <v>1.04</v>
      </c>
      <c r="X7" s="70">
        <v>1584.62</v>
      </c>
      <c r="Y7" s="70" t="s">
        <v>103</v>
      </c>
      <c r="Z7" s="70" t="s">
        <v>103</v>
      </c>
      <c r="AA7" s="70">
        <v>102.27</v>
      </c>
      <c r="AB7" s="70">
        <v>103.73</v>
      </c>
      <c r="AC7" s="70">
        <v>96.21</v>
      </c>
      <c r="AD7" s="70" t="s">
        <v>103</v>
      </c>
      <c r="AE7" s="70" t="s">
        <v>103</v>
      </c>
      <c r="AF7" s="70">
        <v>106.09</v>
      </c>
      <c r="AG7" s="70">
        <v>106.44</v>
      </c>
      <c r="AH7" s="70">
        <v>107.11</v>
      </c>
      <c r="AI7" s="70">
        <v>105.09</v>
      </c>
      <c r="AJ7" s="70" t="s">
        <v>103</v>
      </c>
      <c r="AK7" s="70" t="s">
        <v>103</v>
      </c>
      <c r="AL7" s="70">
        <v>0</v>
      </c>
      <c r="AM7" s="70">
        <v>0</v>
      </c>
      <c r="AN7" s="70">
        <v>0</v>
      </c>
      <c r="AO7" s="70" t="s">
        <v>103</v>
      </c>
      <c r="AP7" s="70" t="s">
        <v>103</v>
      </c>
      <c r="AQ7" s="70">
        <v>69.42</v>
      </c>
      <c r="AR7" s="70">
        <v>72.86</v>
      </c>
      <c r="AS7" s="70">
        <v>69.540000000000006</v>
      </c>
      <c r="AT7" s="70">
        <v>65.73</v>
      </c>
      <c r="AU7" s="70" t="s">
        <v>103</v>
      </c>
      <c r="AV7" s="70" t="s">
        <v>103</v>
      </c>
      <c r="AW7" s="70">
        <v>22.34</v>
      </c>
      <c r="AX7" s="70">
        <v>25.87</v>
      </c>
      <c r="AY7" s="70">
        <v>33.450000000000003</v>
      </c>
      <c r="AZ7" s="70" t="s">
        <v>103</v>
      </c>
      <c r="BA7" s="70" t="s">
        <v>103</v>
      </c>
      <c r="BB7" s="70">
        <v>43.07</v>
      </c>
      <c r="BC7" s="70">
        <v>45.42</v>
      </c>
      <c r="BD7" s="70">
        <v>50.63</v>
      </c>
      <c r="BE7" s="70">
        <v>48.91</v>
      </c>
      <c r="BF7" s="70" t="s">
        <v>103</v>
      </c>
      <c r="BG7" s="70" t="s">
        <v>103</v>
      </c>
      <c r="BH7" s="70">
        <v>0</v>
      </c>
      <c r="BI7" s="70">
        <v>0</v>
      </c>
      <c r="BJ7" s="70">
        <v>0</v>
      </c>
      <c r="BK7" s="70" t="s">
        <v>103</v>
      </c>
      <c r="BL7" s="70" t="s">
        <v>103</v>
      </c>
      <c r="BM7" s="70">
        <v>1163.75</v>
      </c>
      <c r="BN7" s="70">
        <v>1195.47</v>
      </c>
      <c r="BO7" s="70">
        <v>1168.69</v>
      </c>
      <c r="BP7" s="70">
        <v>1156.82</v>
      </c>
      <c r="BQ7" s="70" t="s">
        <v>103</v>
      </c>
      <c r="BR7" s="70" t="s">
        <v>103</v>
      </c>
      <c r="BS7" s="70">
        <v>79.55</v>
      </c>
      <c r="BT7" s="70">
        <v>69.87</v>
      </c>
      <c r="BU7" s="70">
        <v>81.91</v>
      </c>
      <c r="BV7" s="70" t="s">
        <v>103</v>
      </c>
      <c r="BW7" s="70" t="s">
        <v>103</v>
      </c>
      <c r="BX7" s="70">
        <v>72.599999999999994</v>
      </c>
      <c r="BY7" s="70">
        <v>69.430000000000007</v>
      </c>
      <c r="BZ7" s="70">
        <v>70.709999999999994</v>
      </c>
      <c r="CA7" s="70">
        <v>75.33</v>
      </c>
      <c r="CB7" s="70" t="s">
        <v>103</v>
      </c>
      <c r="CC7" s="70" t="s">
        <v>103</v>
      </c>
      <c r="CD7" s="70">
        <v>258.37</v>
      </c>
      <c r="CE7" s="70">
        <v>296.17</v>
      </c>
      <c r="CF7" s="70">
        <v>253.1</v>
      </c>
      <c r="CG7" s="70" t="s">
        <v>103</v>
      </c>
      <c r="CH7" s="70" t="s">
        <v>103</v>
      </c>
      <c r="CI7" s="70">
        <v>228.64</v>
      </c>
      <c r="CJ7" s="70">
        <v>239.46</v>
      </c>
      <c r="CK7" s="70">
        <v>233.15</v>
      </c>
      <c r="CL7" s="70">
        <v>215.73</v>
      </c>
      <c r="CM7" s="70" t="s">
        <v>103</v>
      </c>
      <c r="CN7" s="70" t="s">
        <v>103</v>
      </c>
      <c r="CO7" s="70">
        <v>38</v>
      </c>
      <c r="CP7" s="70">
        <v>37.82</v>
      </c>
      <c r="CQ7" s="70">
        <v>37.909999999999997</v>
      </c>
      <c r="CR7" s="70" t="s">
        <v>103</v>
      </c>
      <c r="CS7" s="70" t="s">
        <v>103</v>
      </c>
      <c r="CT7" s="70">
        <v>42.28</v>
      </c>
      <c r="CU7" s="70">
        <v>41.06</v>
      </c>
      <c r="CV7" s="70">
        <v>42.09</v>
      </c>
      <c r="CW7" s="70">
        <v>43.28</v>
      </c>
      <c r="CX7" s="70" t="s">
        <v>103</v>
      </c>
      <c r="CY7" s="70" t="s">
        <v>103</v>
      </c>
      <c r="CZ7" s="70">
        <v>78.61</v>
      </c>
      <c r="DA7" s="70">
        <v>79.62</v>
      </c>
      <c r="DB7" s="70">
        <v>81.8</v>
      </c>
      <c r="DC7" s="70" t="s">
        <v>103</v>
      </c>
      <c r="DD7" s="70" t="s">
        <v>103</v>
      </c>
      <c r="DE7" s="70">
        <v>84.34</v>
      </c>
      <c r="DF7" s="70">
        <v>84.34</v>
      </c>
      <c r="DG7" s="70">
        <v>84.73</v>
      </c>
      <c r="DH7" s="70">
        <v>86.21</v>
      </c>
      <c r="DI7" s="70" t="s">
        <v>103</v>
      </c>
      <c r="DJ7" s="70" t="s">
        <v>103</v>
      </c>
      <c r="DK7" s="70">
        <v>4.2300000000000004</v>
      </c>
      <c r="DL7" s="70">
        <v>8.44</v>
      </c>
      <c r="DM7" s="70">
        <v>46.67</v>
      </c>
      <c r="DN7" s="70" t="s">
        <v>103</v>
      </c>
      <c r="DO7" s="70" t="s">
        <v>103</v>
      </c>
      <c r="DP7" s="70">
        <v>22.79</v>
      </c>
      <c r="DQ7" s="70">
        <v>24.8</v>
      </c>
      <c r="DR7" s="70">
        <v>26.77</v>
      </c>
      <c r="DS7" s="70">
        <v>29.62</v>
      </c>
      <c r="DT7" s="70" t="s">
        <v>103</v>
      </c>
      <c r="DU7" s="70" t="s">
        <v>103</v>
      </c>
      <c r="DV7" s="70">
        <v>0</v>
      </c>
      <c r="DW7" s="70">
        <v>0</v>
      </c>
      <c r="DX7" s="70">
        <v>0</v>
      </c>
      <c r="DY7" s="70" t="s">
        <v>103</v>
      </c>
      <c r="DZ7" s="70" t="s">
        <v>103</v>
      </c>
      <c r="EA7" s="70">
        <v>1.e-002</v>
      </c>
      <c r="EB7" s="70">
        <v>2.e-002</v>
      </c>
      <c r="EC7" s="70">
        <v>7.0000000000000007e-002</v>
      </c>
      <c r="ED7" s="70">
        <v>9.e-002</v>
      </c>
      <c r="EE7" s="70" t="s">
        <v>103</v>
      </c>
      <c r="EF7" s="70" t="s">
        <v>103</v>
      </c>
      <c r="EG7" s="70">
        <v>0.11</v>
      </c>
      <c r="EH7" s="70">
        <v>0</v>
      </c>
      <c r="EI7" s="70">
        <v>0</v>
      </c>
      <c r="EJ7" s="70" t="s">
        <v>103</v>
      </c>
      <c r="EK7" s="70" t="s">
        <v>103</v>
      </c>
      <c r="EL7" s="70">
        <v>0.1</v>
      </c>
      <c r="EM7" s="70">
        <v>8.e-002</v>
      </c>
      <c r="EN7" s="70">
        <v>6.e-002</v>
      </c>
      <c r="EO7" s="70">
        <v>0.11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2025-02-05T00:41:56Z</vt:filetime>
  </property>
</Properties>
</file>