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建設部\上下水道課\上下水道課\030＿庁内通知・照会等\R6\20250128（データ差替依頼）【照会_2月5日（水）期限】公営企業に係る経営比較分析表（令和5年度決算）の分析等について\提出\"/>
    </mc:Choice>
  </mc:AlternateContent>
  <workbookProtection workbookAlgorithmName="SHA-512" workbookHashValue="Q2tvcART7rBaxbuSzpy4fdW05e/ExK8K22oFpjZSgPteT9Rd6NAFobhnJqPSNnpCgsRF9w2FRCXB1KSjNEqwIw==" workbookSaltValue="WPXA6y8hQfzwjNAtsoux9Q==" workbookSpinCount="100000" lockStructure="1"/>
  <bookViews>
    <workbookView showHorizontalScroll="0" showVerticalScroll="0" showSheetTabs="0" xWindow="0" yWindow="0" windowWidth="27525" windowHeight="1260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I10" i="4"/>
  <c r="AL8" i="4"/>
  <c r="P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<sst xmlns="http://schemas.openxmlformats.org/spreadsheetml/2006/main" count="236" uniqueCount="119">
  <si>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</si>
  <si>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</si>
  <si>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</si>
  <si>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</si>
  <si>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</si>
  <si>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</si>
  <si>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</si>
  <si>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</si>
  <si>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</si>
  <si>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</si>
  <si>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</si>
  <si>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</si>
  <si>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</si>
  <si>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</si>
  <si>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</si>
  <si>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</si>
  <si>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</si>
  <si>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</si>
  <si>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</si>
  <si>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</si>
  <si>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</si>
  <si>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</si>
  <si>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</si>
  <si>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</si>
  <si>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</si>
  <si>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</si>
  <si>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</si>
  <si>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</si>
  <si>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</si>
  <si>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</si>
  <si>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</si>
  <si>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</si>
  <si>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</si>
  <si>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</si>
  <si>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</si>
  <si>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</si>
  <si>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</si>
  <si>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</si>
  <si>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</si>
  <si>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</si>
  <si>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</si>
  <si>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</si>
  <si>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</si>
  <si>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</si>
  <si>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</si>
  <si>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</si>
  <si>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</si>
  <si>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</si>
  <si>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</si>
  <si>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</si>
  <si>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</si>
  <si>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</si>
  <si>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</si>
  <si>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</si>
  <si>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</si>
  <si>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</si>
  <si>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</si>
  <si>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</si>
  <si>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</si>
  <si>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</si>
  <si>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</si>
  <si>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</si>
  <si>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</si>
  <si>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</si>
  <si>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</si>
  <si>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</si>
  <si>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</si>
  <si>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</si>
  <si>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</si>
  <si>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</si>
  <si>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</si>
  <si>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</si>
  <si>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</si>
  <si>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</si>
  <si>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</si>
  <si>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</si>
  <si>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</si>
  <si>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</si>
  <si>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</si>
  <si>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</si>
  <si>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</si>
  <si>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</si>
  <si>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</si>
  <si>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</si>
  <si>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</si>
  <si>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</si>
  <si>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</si>
  <si>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</si>
  <si>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</si>
  <si>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</si>
  <si>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</si>
  <si>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</si>
  <si>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</si>
  <si>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</si>
  <si>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</si>
  <si>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</si>
  <si>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</si>
  <si>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</si>
  <si>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</si>
  <si>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</si>
  <si>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</si>
  <si>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</si>
  <si>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</si>
  <si>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</si>
  <si>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</si>
  <si>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</si>
  <si>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</si>
  <si>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</si>
  <si>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</si>
  <si>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</si>
  <si>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</si>
  <si>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</si>
  <si>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</si>
  <si>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</si>
  <si>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</si>
  <si>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</si>
  <si>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昭和５２年～６０年にかけて整備し、昭和５５年度の一部供用開始から長期間経過しており、農村集落における混住化、生活環境の整備を図るとともに農業用水の水質保全や活力に満ちた農村を持続させるため、施設の老朽化対策が必要です。　　　　</t>
    <phoneticPr fontId="4"/>
  </si>
  <si>
    <t>　収益的収支比率及び経費回収率については、委託料増により、昨年度の数値よりも低くなっていますが、黒字経営となっています。将来の施設更新に向け財源確保が課題です。
　汚水処理原価については、簡便な処理方法で維持管理していることから、類似団体平均値と比べると低い単価となっています。また、委託料増に加え、接続済人口減による年間汚水量の減から、昨年度と比較すると汚水処理原価は大幅に増加しております。
　水洗化率は95％を超えており、施設の公共用水域保全の役割は大きいものがあり、さらなる使用料収入向上を図るため、水洗化の向上に努めます。</t>
    <rPh sb="185" eb="187">
      <t>オオハバ</t>
    </rPh>
    <phoneticPr fontId="4"/>
  </si>
  <si>
    <t>　当市の農業集落排水処理事業の経営は安定していてますが、供用開始から４０年経過しています。維持管理費及び機能保全対策費の更なる軽減を図り、持続的な公営企業経営を実現するために策定した維持管理適正化計画に基づき、安定的な維持管理を進める必要があります。</t>
    <rPh sb="87" eb="89">
      <t>サクテイ</t>
    </rPh>
    <rPh sb="101" eb="102">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</si>
</sst>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18-4DF7-A2E6-403AFDD5D49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0.02</c:v>
                </c:pt>
                <c:pt idx="2">
                  <c:v>0.01</c:v>
                </c:pt>
                <c:pt idx="3">
                  <c:v>0.01</c:v>
                </c:pt>
                <c:pt idx="4">
                  <c:v>0.02</c:v>
                </c:pt>
              </c:numCache>
            </c:numRef>
          </c:val>
          <c:smooth val="0"/>
          <c:extLst>
            <c:ext xmlns:c16="http://schemas.microsoft.com/office/drawing/2014/chart" uri="{C3380CC4-5D6E-409C-BE32-E72D297353CC}">
              <c16:uniqueId val="{00000001-CA18-4DF7-A2E6-403AFDD5D49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55.12</c:v>
                </c:pt>
                <c:pt idx="1">
                  <c:v>57.47</c:v>
                </c:pt>
                <c:pt idx="2">
                  <c:v>52.87</c:v>
                </c:pt>
                <c:pt idx="3">
                  <c:v>45.32</c:v>
                </c:pt>
                <c:pt idx="4">
                  <c:v>39.409999999999997</c:v>
                </c:pt>
              </c:numCache>
            </c:numRef>
          </c:val>
          <c:extLst>
            <c:ext xmlns:c16="http://schemas.microsoft.com/office/drawing/2014/chart" uri="{C3380CC4-5D6E-409C-BE32-E72D297353CC}">
              <c16:uniqueId val="{00000000-8274-475E-B95E-A678F0AAD8C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54.06</c:v>
                </c:pt>
                <c:pt idx="1">
                  <c:v>55.26</c:v>
                </c:pt>
                <c:pt idx="2">
                  <c:v>54.54</c:v>
                </c:pt>
                <c:pt idx="3">
                  <c:v>52.9</c:v>
                </c:pt>
                <c:pt idx="4">
                  <c:v>52.63</c:v>
                </c:pt>
              </c:numCache>
            </c:numRef>
          </c:val>
          <c:smooth val="0"/>
          <c:extLst>
            <c:ext xmlns:c16="http://schemas.microsoft.com/office/drawing/2014/chart" uri="{C3380CC4-5D6E-409C-BE32-E72D297353CC}">
              <c16:uniqueId val="{00000001-8274-475E-B95E-A678F0AAD8C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95.93</c:v>
                </c:pt>
                <c:pt idx="1">
                  <c:v>95.8</c:v>
                </c:pt>
                <c:pt idx="2">
                  <c:v>96.35</c:v>
                </c:pt>
                <c:pt idx="3">
                  <c:v>96.58</c:v>
                </c:pt>
                <c:pt idx="4">
                  <c:v>96.5</c:v>
                </c:pt>
              </c:numCache>
            </c:numRef>
          </c:val>
          <c:extLst>
            <c:ext xmlns:c16="http://schemas.microsoft.com/office/drawing/2014/chart" uri="{C3380CC4-5D6E-409C-BE32-E72D297353CC}">
              <c16:uniqueId val="{00000000-3DE9-4075-AD10-EE5F5538A06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90.11</c:v>
                </c:pt>
                <c:pt idx="1">
                  <c:v>90.52</c:v>
                </c:pt>
                <c:pt idx="2">
                  <c:v>90.3</c:v>
                </c:pt>
                <c:pt idx="3">
                  <c:v>90.3</c:v>
                </c:pt>
                <c:pt idx="4">
                  <c:v>90.32</c:v>
                </c:pt>
              </c:numCache>
            </c:numRef>
          </c:val>
          <c:smooth val="0"/>
          <c:extLst>
            <c:ext xmlns:c16="http://schemas.microsoft.com/office/drawing/2014/chart" uri="{C3380CC4-5D6E-409C-BE32-E72D297353CC}">
              <c16:uniqueId val="{00000001-3DE9-4075-AD10-EE5F5538A06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111.52</c:v>
                </c:pt>
                <c:pt idx="1">
                  <c:v>124.96</c:v>
                </c:pt>
                <c:pt idx="2">
                  <c:v>120.56</c:v>
                </c:pt>
                <c:pt idx="3">
                  <c:v>117.63</c:v>
                </c:pt>
                <c:pt idx="4">
                  <c:v>112.82</c:v>
                </c:pt>
              </c:numCache>
            </c:numRef>
          </c:val>
          <c:extLst>
            <c:ext xmlns:c16="http://schemas.microsoft.com/office/drawing/2014/chart" uri="{C3380CC4-5D6E-409C-BE32-E72D297353CC}">
              <c16:uniqueId val="{00000000-2861-409E-AA27-FA4C6A5CC3F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61-409E-AA27-FA4C6A5CC3F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44-414D-882D-D019FEF5616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44-414D-882D-D019FEF5616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BC-4466-966D-3A8CEFB3303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BC-4466-966D-3A8CEFB3303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50-4C21-BE64-DCA7E73E73E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50-4C21-BE64-DCA7E73E73E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32-46F4-822F-B33F1CF8FFD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32-46F4-822F-B33F1CF8FFD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B8-4D0F-AD23-0B7958B1B4C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654.71</c:v>
                </c:pt>
                <c:pt idx="1">
                  <c:v>783.8</c:v>
                </c:pt>
                <c:pt idx="2">
                  <c:v>778.81</c:v>
                </c:pt>
                <c:pt idx="3">
                  <c:v>718.49</c:v>
                </c:pt>
                <c:pt idx="4">
                  <c:v>743.31</c:v>
                </c:pt>
              </c:numCache>
            </c:numRef>
          </c:val>
          <c:smooth val="0"/>
          <c:extLst>
            <c:ext xmlns:c16="http://schemas.microsoft.com/office/drawing/2014/chart" uri="{C3380CC4-5D6E-409C-BE32-E72D297353CC}">
              <c16:uniqueId val="{00000001-41B8-4D0F-AD23-0B7958B1B4C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82.57</c:v>
                </c:pt>
                <c:pt idx="1">
                  <c:v>124.83</c:v>
                </c:pt>
                <c:pt idx="2">
                  <c:v>119.49</c:v>
                </c:pt>
                <c:pt idx="3">
                  <c:v>87.05</c:v>
                </c:pt>
                <c:pt idx="4">
                  <c:v>30.49</c:v>
                </c:pt>
              </c:numCache>
            </c:numRef>
          </c:val>
          <c:extLst>
            <c:ext xmlns:c16="http://schemas.microsoft.com/office/drawing/2014/chart" uri="{C3380CC4-5D6E-409C-BE32-E72D297353CC}">
              <c16:uniqueId val="{00000000-9202-4A93-A0FC-89AECACC2BD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65.37</c:v>
                </c:pt>
                <c:pt idx="1">
                  <c:v>68.11</c:v>
                </c:pt>
                <c:pt idx="2">
                  <c:v>67.23</c:v>
                </c:pt>
                <c:pt idx="3">
                  <c:v>61.82</c:v>
                </c:pt>
                <c:pt idx="4">
                  <c:v>61.15</c:v>
                </c:pt>
              </c:numCache>
            </c:numRef>
          </c:val>
          <c:smooth val="0"/>
          <c:extLst>
            <c:ext xmlns:c16="http://schemas.microsoft.com/office/drawing/2014/chart" uri="{C3380CC4-5D6E-409C-BE32-E72D297353CC}">
              <c16:uniqueId val="{00000001-9202-4A93-A0FC-89AECACC2BD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223.71</c:v>
                </c:pt>
                <c:pt idx="1">
                  <c:v>113.51</c:v>
                </c:pt>
                <c:pt idx="2">
                  <c:v>126.27</c:v>
                </c:pt>
                <c:pt idx="3">
                  <c:v>205.31</c:v>
                </c:pt>
                <c:pt idx="4">
                  <c:v>676.81</c:v>
                </c:pt>
              </c:numCache>
            </c:numRef>
          </c:val>
          <c:extLst>
            <c:ext xmlns:c16="http://schemas.microsoft.com/office/drawing/2014/chart" uri="{C3380CC4-5D6E-409C-BE32-E72D297353CC}">
              <c16:uniqueId val="{00000000-4878-45A8-A0EF-A1B144FC563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228.99</c:v>
                </c:pt>
                <c:pt idx="1">
                  <c:v>222.41</c:v>
                </c:pt>
                <c:pt idx="2">
                  <c:v>228.21</c:v>
                </c:pt>
                <c:pt idx="3">
                  <c:v>246.9</c:v>
                </c:pt>
                <c:pt idx="4">
                  <c:v>250.43</c:v>
                </c:pt>
              </c:numCache>
            </c:numRef>
          </c:val>
          <c:smooth val="0"/>
          <c:extLst>
            <c:ext xmlns:c16="http://schemas.microsoft.com/office/drawing/2014/chart" uri="{C3380CC4-5D6E-409C-BE32-E72D297353CC}">
              <c16:uniqueId val="{00000001-4878-45A8-A0EF-A1B144FC563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13"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伊達市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56768</v>
      </c>
      <c r="AM8" s="45"/>
      <c r="AN8" s="45"/>
      <c r="AO8" s="45"/>
      <c r="AP8" s="45"/>
      <c r="AQ8" s="45"/>
      <c r="AR8" s="45"/>
      <c r="AS8" s="45"/>
      <c r="AT8" s="44">
        <f>データ!T6</f>
        <v>265.12</v>
      </c>
      <c r="AU8" s="44"/>
      <c r="AV8" s="44"/>
      <c r="AW8" s="44"/>
      <c r="AX8" s="44"/>
      <c r="AY8" s="44"/>
      <c r="AZ8" s="44"/>
      <c r="BA8" s="44"/>
      <c r="BB8" s="44">
        <f>データ!U6</f>
        <v>214.12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1.77</v>
      </c>
      <c r="Q10" s="44"/>
      <c r="R10" s="44"/>
      <c r="S10" s="44"/>
      <c r="T10" s="44"/>
      <c r="U10" s="44"/>
      <c r="V10" s="44"/>
      <c r="W10" s="44">
        <f>データ!Q6</f>
        <v>100</v>
      </c>
      <c r="X10" s="44"/>
      <c r="Y10" s="44"/>
      <c r="Z10" s="44"/>
      <c r="AA10" s="44"/>
      <c r="AB10" s="44"/>
      <c r="AC10" s="44"/>
      <c r="AD10" s="45">
        <f>データ!R6</f>
        <v>3586</v>
      </c>
      <c r="AE10" s="45"/>
      <c r="AF10" s="45"/>
      <c r="AG10" s="45"/>
      <c r="AH10" s="45"/>
      <c r="AI10" s="45"/>
      <c r="AJ10" s="45"/>
      <c r="AK10" s="2"/>
      <c r="AL10" s="45">
        <f>データ!V6</f>
        <v>999</v>
      </c>
      <c r="AM10" s="45"/>
      <c r="AN10" s="45"/>
      <c r="AO10" s="45"/>
      <c r="AP10" s="45"/>
      <c r="AQ10" s="45"/>
      <c r="AR10" s="45"/>
      <c r="AS10" s="45"/>
      <c r="AT10" s="44">
        <f>データ!W6</f>
        <v>2.2999999999999998</v>
      </c>
      <c r="AU10" s="44"/>
      <c r="AV10" s="44"/>
      <c r="AW10" s="44"/>
      <c r="AX10" s="44"/>
      <c r="AY10" s="44"/>
      <c r="AZ10" s="44"/>
      <c r="BA10" s="44"/>
      <c r="BB10" s="44">
        <f>データ!X6</f>
        <v>434.35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OQZovqJQxqCGzEY5jILFms2Drfid8ttzwWzDDhq/hbSC0aVIwoujWwW1y8jFBMgmGKW0cHRCGT/zKjn1J3UmVg==" saltValue="dxtix0n5fKfKbcOttqNvi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72133</v>
      </c>
      <c r="D6" s="19">
        <f t="shared" si="3"/>
        <v>47</v>
      </c>
      <c r="E6" s="19">
        <f t="shared" si="3"/>
        <v>17</v>
      </c>
      <c r="F6" s="19">
        <f t="shared" si="3"/>
        <v>5</v>
      </c>
      <c r="G6" s="19">
        <f t="shared" si="3"/>
        <v>0</v>
      </c>
      <c r="H6" s="19" t="str">
        <f t="shared" si="3"/>
        <v>福島県　伊達市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1.77</v>
      </c>
      <c r="Q6" s="20">
        <f t="shared" si="3"/>
        <v>100</v>
      </c>
      <c r="R6" s="20">
        <f t="shared" si="3"/>
        <v>3586</v>
      </c>
      <c r="S6" s="20">
        <f t="shared" si="3"/>
        <v>56768</v>
      </c>
      <c r="T6" s="20">
        <f t="shared" si="3"/>
        <v>265.12</v>
      </c>
      <c r="U6" s="20">
        <f t="shared" si="3"/>
        <v>214.12</v>
      </c>
      <c r="V6" s="20">
        <f t="shared" si="3"/>
        <v>999</v>
      </c>
      <c r="W6" s="20">
        <f t="shared" si="3"/>
        <v>2.2999999999999998</v>
      </c>
      <c r="X6" s="20">
        <f t="shared" si="3"/>
        <v>434.35</v>
      </c>
      <c r="Y6" s="21">
        <f>IF(Y7="",NA(),Y7)</f>
        <v>111.52</v>
      </c>
      <c r="Z6" s="21">
        <f t="shared" ref="Z6:AH6" si="4">IF(Z7="",NA(),Z7)</f>
        <v>124.96</v>
      </c>
      <c r="AA6" s="21">
        <f t="shared" si="4"/>
        <v>120.56</v>
      </c>
      <c r="AB6" s="21">
        <f t="shared" si="4"/>
        <v>117.63</v>
      </c>
      <c r="AC6" s="21">
        <f t="shared" si="4"/>
        <v>112.82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654.71</v>
      </c>
      <c r="BL6" s="21">
        <f t="shared" si="7"/>
        <v>783.8</v>
      </c>
      <c r="BM6" s="21">
        <f t="shared" si="7"/>
        <v>778.81</v>
      </c>
      <c r="BN6" s="21">
        <f t="shared" si="7"/>
        <v>718.49</v>
      </c>
      <c r="BO6" s="21">
        <f t="shared" si="7"/>
        <v>743.31</v>
      </c>
      <c r="BP6" s="20" t="str">
        <f>IF(BP7="","",IF(BP7="-","【-】","【"&amp;SUBSTITUTE(TEXT(BP7,"#,##0.00"),"-","△")&amp;"】"))</f>
        <v>【785.10】</v>
      </c>
      <c r="BQ6" s="21">
        <f>IF(BQ7="",NA(),BQ7)</f>
        <v>82.57</v>
      </c>
      <c r="BR6" s="21">
        <f t="shared" ref="BR6:BZ6" si="8">IF(BR7="",NA(),BR7)</f>
        <v>124.83</v>
      </c>
      <c r="BS6" s="21">
        <f t="shared" si="8"/>
        <v>119.49</v>
      </c>
      <c r="BT6" s="21">
        <f t="shared" si="8"/>
        <v>87.05</v>
      </c>
      <c r="BU6" s="21">
        <f t="shared" si="8"/>
        <v>30.49</v>
      </c>
      <c r="BV6" s="21">
        <f t="shared" si="8"/>
        <v>65.37</v>
      </c>
      <c r="BW6" s="21">
        <f t="shared" si="8"/>
        <v>68.11</v>
      </c>
      <c r="BX6" s="21">
        <f t="shared" si="8"/>
        <v>67.23</v>
      </c>
      <c r="BY6" s="21">
        <f t="shared" si="8"/>
        <v>61.82</v>
      </c>
      <c r="BZ6" s="21">
        <f t="shared" si="8"/>
        <v>61.15</v>
      </c>
      <c r="CA6" s="20" t="str">
        <f>IF(CA7="","",IF(CA7="-","【-】","【"&amp;SUBSTITUTE(TEXT(CA7,"#,##0.00"),"-","△")&amp;"】"))</f>
        <v>【56.93】</v>
      </c>
      <c r="CB6" s="21">
        <f>IF(CB7="",NA(),CB7)</f>
        <v>223.71</v>
      </c>
      <c r="CC6" s="21">
        <f t="shared" ref="CC6:CK6" si="9">IF(CC7="",NA(),CC7)</f>
        <v>113.51</v>
      </c>
      <c r="CD6" s="21">
        <f t="shared" si="9"/>
        <v>126.27</v>
      </c>
      <c r="CE6" s="21">
        <f t="shared" si="9"/>
        <v>205.31</v>
      </c>
      <c r="CF6" s="21">
        <f t="shared" si="9"/>
        <v>676.81</v>
      </c>
      <c r="CG6" s="21">
        <f t="shared" si="9"/>
        <v>228.99</v>
      </c>
      <c r="CH6" s="21">
        <f t="shared" si="9"/>
        <v>222.41</v>
      </c>
      <c r="CI6" s="21">
        <f t="shared" si="9"/>
        <v>228.21</v>
      </c>
      <c r="CJ6" s="21">
        <f t="shared" si="9"/>
        <v>246.9</v>
      </c>
      <c r="CK6" s="21">
        <f t="shared" si="9"/>
        <v>250.43</v>
      </c>
      <c r="CL6" s="20" t="str">
        <f>IF(CL7="","",IF(CL7="-","【-】","【"&amp;SUBSTITUTE(TEXT(CL7,"#,##0.00"),"-","△")&amp;"】"))</f>
        <v>【271.15】</v>
      </c>
      <c r="CM6" s="21">
        <f>IF(CM7="",NA(),CM7)</f>
        <v>55.12</v>
      </c>
      <c r="CN6" s="21">
        <f t="shared" ref="CN6:CV6" si="10">IF(CN7="",NA(),CN7)</f>
        <v>57.47</v>
      </c>
      <c r="CO6" s="21">
        <f t="shared" si="10"/>
        <v>52.87</v>
      </c>
      <c r="CP6" s="21">
        <f t="shared" si="10"/>
        <v>45.32</v>
      </c>
      <c r="CQ6" s="21">
        <f t="shared" si="10"/>
        <v>39.409999999999997</v>
      </c>
      <c r="CR6" s="21">
        <f t="shared" si="10"/>
        <v>54.06</v>
      </c>
      <c r="CS6" s="21">
        <f t="shared" si="10"/>
        <v>55.26</v>
      </c>
      <c r="CT6" s="21">
        <f t="shared" si="10"/>
        <v>54.54</v>
      </c>
      <c r="CU6" s="21">
        <f t="shared" si="10"/>
        <v>52.9</v>
      </c>
      <c r="CV6" s="21">
        <f t="shared" si="10"/>
        <v>52.63</v>
      </c>
      <c r="CW6" s="20" t="str">
        <f>IF(CW7="","",IF(CW7="-","【-】","【"&amp;SUBSTITUTE(TEXT(CW7,"#,##0.00"),"-","△")&amp;"】"))</f>
        <v>【49.87】</v>
      </c>
      <c r="CX6" s="21">
        <f>IF(CX7="",NA(),CX7)</f>
        <v>95.93</v>
      </c>
      <c r="CY6" s="21">
        <f t="shared" ref="CY6:DG6" si="11">IF(CY7="",NA(),CY7)</f>
        <v>95.8</v>
      </c>
      <c r="CZ6" s="21">
        <f t="shared" si="11"/>
        <v>96.35</v>
      </c>
      <c r="DA6" s="21">
        <f t="shared" si="11"/>
        <v>96.58</v>
      </c>
      <c r="DB6" s="21">
        <f t="shared" si="11"/>
        <v>96.5</v>
      </c>
      <c r="DC6" s="21">
        <f t="shared" si="11"/>
        <v>90.11</v>
      </c>
      <c r="DD6" s="21">
        <f t="shared" si="11"/>
        <v>90.52</v>
      </c>
      <c r="DE6" s="21">
        <f t="shared" si="11"/>
        <v>90.3</v>
      </c>
      <c r="DF6" s="21">
        <f t="shared" si="11"/>
        <v>90.3</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0.02</v>
      </c>
      <c r="EL6" s="21">
        <f t="shared" si="14"/>
        <v>0.01</v>
      </c>
      <c r="EM6" s="21">
        <f t="shared" si="14"/>
        <v>0.01</v>
      </c>
      <c r="EN6" s="21">
        <f t="shared" si="14"/>
        <v>0.02</v>
      </c>
      <c r="EO6" s="20" t="str">
        <f>IF(EO7="","",IF(EO7="-","【-】","【"&amp;SUBSTITUTE(TEXT(EO7,"#,##0.00"),"-","△")&amp;"】"))</f>
        <v>【0.02】</v>
      </c>
    </row>
    <row r="7" spans="1:145" s="22" customFormat="1" x14ac:dyDescent="0.15">
      <c r="A7" s="14"/>
      <c r="B7" s="23">
        <v>2023</v>
      </c>
      <c r="C7" s="23">
        <v>72133</v>
      </c>
      <c r="D7" s="23">
        <v>47</v>
      </c>
      <c r="E7" s="23">
        <v>17</v>
      </c>
      <c r="F7" s="23">
        <v>5</v>
      </c>
      <c r="G7" s="23">
        <v>0</v>
      </c>
      <c r="H7" s="23" t="s">
        <v>97</v>
      </c>
      <c r="I7" s="23" t="s">
        <v>98</v>
      </c>
      <c r="J7" s="23" t="s">
        <v>99</v>
      </c>
      <c r="K7" s="23" t="s">
        <v>100</v>
      </c>
      <c r="L7" s="23" t="s">
        <v>101</v>
      </c>
      <c r="M7" s="23" t="s">
        <v>102</v>
      </c>
      <c r="N7" s="24" t="s">
        <v>103</v>
      </c>
      <c r="O7" s="24" t="s">
        <v>104</v>
      </c>
      <c r="P7" s="24">
        <v>1.77</v>
      </c>
      <c r="Q7" s="24">
        <v>100</v>
      </c>
      <c r="R7" s="24">
        <v>3586</v>
      </c>
      <c r="S7" s="24">
        <v>56768</v>
      </c>
      <c r="T7" s="24">
        <v>265.12</v>
      </c>
      <c r="U7" s="24">
        <v>214.12</v>
      </c>
      <c r="V7" s="24">
        <v>999</v>
      </c>
      <c r="W7" s="24">
        <v>2.2999999999999998</v>
      </c>
      <c r="X7" s="24">
        <v>434.35</v>
      </c>
      <c r="Y7" s="24">
        <v>111.52</v>
      </c>
      <c r="Z7" s="24">
        <v>124.96</v>
      </c>
      <c r="AA7" s="24">
        <v>120.56</v>
      </c>
      <c r="AB7" s="24">
        <v>117.63</v>
      </c>
      <c r="AC7" s="24">
        <v>112.82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654.71</v>
      </c>
      <c r="BL7" s="24">
        <v>783.8</v>
      </c>
      <c r="BM7" s="24">
        <v>778.81</v>
      </c>
      <c r="BN7" s="24">
        <v>718.49</v>
      </c>
      <c r="BO7" s="24">
        <v>743.31</v>
      </c>
      <c r="BP7" s="24">
        <v>785.1</v>
      </c>
      <c r="BQ7" s="24">
        <v>82.57</v>
      </c>
      <c r="BR7" s="24">
        <v>124.83</v>
      </c>
      <c r="BS7" s="24">
        <v>119.49</v>
      </c>
      <c r="BT7" s="24">
        <v>87.05</v>
      </c>
      <c r="BU7" s="24">
        <v>30.49</v>
      </c>
      <c r="BV7" s="24">
        <v>65.37</v>
      </c>
      <c r="BW7" s="24">
        <v>68.11</v>
      </c>
      <c r="BX7" s="24">
        <v>67.23</v>
      </c>
      <c r="BY7" s="24">
        <v>61.82</v>
      </c>
      <c r="BZ7" s="24">
        <v>61.15</v>
      </c>
      <c r="CA7" s="24">
        <v>56.93</v>
      </c>
      <c r="CB7" s="24">
        <v>223.71</v>
      </c>
      <c r="CC7" s="24">
        <v>113.51</v>
      </c>
      <c r="CD7" s="24">
        <v>126.27</v>
      </c>
      <c r="CE7" s="24">
        <v>205.31</v>
      </c>
      <c r="CF7" s="24">
        <v>676.81</v>
      </c>
      <c r="CG7" s="24">
        <v>228.99</v>
      </c>
      <c r="CH7" s="24">
        <v>222.41</v>
      </c>
      <c r="CI7" s="24">
        <v>228.21</v>
      </c>
      <c r="CJ7" s="24">
        <v>246.9</v>
      </c>
      <c r="CK7" s="24">
        <v>250.43</v>
      </c>
      <c r="CL7" s="24">
        <v>271.14999999999998</v>
      </c>
      <c r="CM7" s="24">
        <v>55.12</v>
      </c>
      <c r="CN7" s="24">
        <v>57.47</v>
      </c>
      <c r="CO7" s="24">
        <v>52.87</v>
      </c>
      <c r="CP7" s="24">
        <v>45.32</v>
      </c>
      <c r="CQ7" s="24">
        <v>39.409999999999997</v>
      </c>
      <c r="CR7" s="24">
        <v>54.06</v>
      </c>
      <c r="CS7" s="24">
        <v>55.26</v>
      </c>
      <c r="CT7" s="24">
        <v>54.54</v>
      </c>
      <c r="CU7" s="24">
        <v>52.9</v>
      </c>
      <c r="CV7" s="24">
        <v>52.63</v>
      </c>
      <c r="CW7" s="24">
        <v>49.87</v>
      </c>
      <c r="CX7" s="24">
        <v>95.93</v>
      </c>
      <c r="CY7" s="24">
        <v>95.8</v>
      </c>
      <c r="CZ7" s="24">
        <v>96.35</v>
      </c>
      <c r="DA7" s="24">
        <v>96.58</v>
      </c>
      <c r="DB7" s="24">
        <v>96.5</v>
      </c>
      <c r="DC7" s="24">
        <v>90.11</v>
      </c>
      <c r="DD7" s="24">
        <v>90.52</v>
      </c>
      <c r="DE7" s="24">
        <v>90.3</v>
      </c>
      <c r="DF7" s="24">
        <v>90.3</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0.02</v>
      </c>
      <c r="EL7" s="24">
        <v>0.01</v>
      </c>
      <c r="EM7" s="24">
        <v>0.01</v>
      </c>
      <c r="EN7" s="24">
        <v>0.02</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114</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福島県伊達市</cp:lastModifiedBy>
  <cp:lastPrinted>2025-01-30T08:14:15Z</cp:lastPrinted>
  <dcterms:created xsi:type="dcterms:W3CDTF">2025-01-24T07:33:20Z</dcterms:created>
  <dcterms:modified xsi:type="dcterms:W3CDTF">2025-01-31T00:26:34Z</dcterms:modified>
  <cp:category/>
</cp:coreProperties>
</file>