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minamisoma.local\name2\share\建設部\下水道課\業務係\02_予算及び決算\04決算\決算統計関係\■経営比較分析表\R7.1　公営企業に係る経営比較分析表（令和5年度決算）の分析等について\回答\"/>
    </mc:Choice>
  </mc:AlternateContent>
  <xr:revisionPtr revIDLastSave="0" documentId="13_ncr:1_{80EC2D9E-F473-437D-8D35-55472B146498}" xr6:coauthVersionLast="47" xr6:coauthVersionMax="47" xr10:uidLastSave="{00000000-0000-0000-0000-000000000000}"/>
  <workbookProtection workbookAlgorithmName="SHA-512" workbookHashValue="yQ2AZyB8ZG5LvHDhjJnwKfKDQd7O7Exa6J2rvL+VM22whzBxYdK3MM6dAQUKddj6n6ZV0vLk0lOJQ/ZmBpitgg==" workbookSaltValue="DmPyQuvcB3spmesz0mgEMA==" workbookSpinCount="100000" lockStructure="1"/>
  <bookViews>
    <workbookView xWindow="-120" yWindow="-120" windowWidth="386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E85" i="4"/>
  <c r="AT10" i="4"/>
  <c r="I10" i="4"/>
  <c r="AL8" i="4"/>
  <c r="P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<sst xmlns="http://schemas.openxmlformats.org/spreadsheetml/2006/main" count="231" uniqueCount="116">
  <si>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</si>
  <si>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</si>
  <si>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</si>
  <si>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</si>
  <si>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</si>
  <si>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</si>
  <si>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</si>
  <si>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</si>
  <si>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</si>
  <si>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</si>
  <si>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</si>
  <si>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</si>
  <si>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</si>
  <si>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</si>
  <si>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</si>
  <si>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</si>
  <si>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</si>
  <si>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</si>
  <si>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</si>
  <si>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</si>
  <si>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</si>
  <si>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</si>
  <si>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</si>
  <si>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</si>
  <si>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</si>
  <si>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</si>
  <si>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</si>
  <si>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</si>
  <si>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</si>
  <si>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</si>
  <si>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</si>
  <si>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</si>
  <si>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</si>
  <si>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</si>
  <si>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</si>
  <si>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</si>
  <si>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</si>
  <si>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</si>
  <si>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</si>
  <si>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</si>
  <si>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</si>
  <si>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</si>
  <si>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</si>
  <si>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</si>
  <si>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</si>
  <si>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</si>
  <si>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</si>
  <si>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</si>
  <si>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</si>
  <si>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</si>
  <si>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</si>
  <si>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</si>
  <si>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</si>
  <si>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</si>
  <si>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</si>
  <si>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</si>
  <si>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</si>
  <si>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</si>
  <si>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</si>
  <si>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</si>
  <si>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</si>
  <si>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</si>
  <si>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</si>
  <si>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</si>
  <si>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</si>
  <si>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</si>
  <si>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</si>
  <si>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</si>
  <si>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</si>
  <si>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</si>
  <si>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</si>
  <si>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</si>
  <si>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</si>
  <si>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</si>
  <si>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</si>
  <si>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</si>
  <si>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</si>
  <si>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</si>
  <si>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</si>
  <si>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</si>
  <si>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</si>
  <si>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</si>
  <si>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</si>
  <si>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</si>
  <si>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</si>
  <si>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</si>
  <si>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</si>
  <si>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</si>
  <si>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</si>
  <si>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</si>
  <si>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</si>
  <si>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</si>
  <si>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</si>
  <si>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</si>
  <si>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</si>
  <si>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</si>
  <si>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</si>
  <si>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</si>
  <si>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</si>
  <si>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</si>
  <si>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</si>
  <si>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</si>
  <si>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</si>
  <si>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</si>
  <si>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</si>
  <si>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</si>
  <si>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</si>
  <si>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</si>
  <si>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</si>
  <si>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</si>
  <si>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</si>
  <si>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</si>
  <si>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</si>
  <si>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令和元年度から令和4年度までは経常収支比率が100％を上回っていたが、令和5年度については100％を大きく下回る結果となった。</t>
    </r>
    <r>
      <rPr>
        <sz val="11"/>
        <color rgb="FFFF0000"/>
        <rFont val="ＭＳ ゴシック"/>
        <family val="3"/>
        <charset val="128"/>
      </rPr>
      <t xml:space="preserve">
</t>
    </r>
    <r>
      <rPr>
        <sz val="11"/>
        <rFont val="ＭＳ ゴシック"/>
        <family val="3"/>
        <charset val="128"/>
      </rPr>
      <t>　これは、使用料収入が減少している一方で、物価高騰・エネルギー価格高騰等の影響による維持管理費の増加によるものである。</t>
    </r>
    <r>
      <rPr>
        <sz val="11"/>
        <color theme="1"/>
        <rFont val="ＭＳ ゴシック"/>
        <family val="3"/>
        <charset val="128"/>
      </rPr>
      <t xml:space="preserve">
</t>
    </r>
    <r>
      <rPr>
        <b/>
        <sz val="11"/>
        <color theme="1"/>
        <rFont val="ＭＳ ゴシック"/>
        <family val="3"/>
        <charset val="128"/>
      </rPr>
      <t>②累積欠損金比率</t>
    </r>
    <r>
      <rPr>
        <sz val="11"/>
        <color theme="1"/>
        <rFont val="ＭＳ ゴシック"/>
        <family val="3"/>
        <charset val="128"/>
      </rPr>
      <t xml:space="preserve">
</t>
    </r>
    <r>
      <rPr>
        <sz val="11"/>
        <color rgb="FFFF0000"/>
        <rFont val="ＭＳ ゴシック"/>
        <family val="3"/>
        <charset val="128"/>
      </rPr>
      <t>　</t>
    </r>
    <r>
      <rPr>
        <sz val="11"/>
        <rFont val="ＭＳ ゴシック"/>
        <family val="3"/>
        <charset val="128"/>
      </rPr>
      <t xml:space="preserve">東日本大震災に伴う津波の影響により沿岸部の北泉処理区が被災し、被災管渠の撤去等により累積欠損金が大きく増加し、全国平均及び類似団体平均を大きく上回っている状況である。令和5年度に純損失を計上しており、セグメント別でみると非常に厳しい状況である。
</t>
    </r>
    <r>
      <rPr>
        <b/>
        <sz val="11"/>
        <rFont val="ＭＳ ゴシック"/>
        <family val="3"/>
        <charset val="128"/>
      </rPr>
      <t>③流動比率</t>
    </r>
    <r>
      <rPr>
        <sz val="11"/>
        <rFont val="ＭＳ ゴシック"/>
        <family val="3"/>
        <charset val="128"/>
      </rPr>
      <t xml:space="preserve">
　類似団体平均を大きく上回っており、令和5年度は過去5年間で最も高い割合となっている。これは、近年、企業債の償還及び完済が進んでいることによるものである。
</t>
    </r>
    <r>
      <rPr>
        <b/>
        <sz val="11"/>
        <rFont val="ＭＳ ゴシック"/>
        <family val="3"/>
        <charset val="128"/>
      </rPr>
      <t>④企業債残高対事業規模比率</t>
    </r>
    <r>
      <rPr>
        <sz val="11"/>
        <rFont val="ＭＳ ゴシック"/>
        <family val="3"/>
        <charset val="128"/>
      </rPr>
      <t xml:space="preserve">
　使用料収入は減少傾向にあるものの、企業債の償還が大きく進んでいることから、前年度に比べて大きく減少しており、類似団体平均を下回る結果となっている。
</t>
    </r>
    <r>
      <rPr>
        <b/>
        <sz val="11"/>
        <rFont val="ＭＳ ゴシック"/>
        <family val="3"/>
        <charset val="128"/>
      </rPr>
      <t>⑤⑥経費回収率、汚水処理原価</t>
    </r>
    <r>
      <rPr>
        <sz val="11"/>
        <rFont val="ＭＳ ゴシック"/>
        <family val="3"/>
        <charset val="128"/>
      </rPr>
      <t xml:space="preserve">
　経費回収率は、前年度に比べて減少している。これは、維持管理費の増加に伴い汚水処理原価が増加したことによるものである。</t>
    </r>
    <rPh sb="1" eb="3">
      <t>ケイジョウ</t>
    </rPh>
    <rPh sb="3" eb="5">
      <t>シュウシ</t>
    </rPh>
    <rPh sb="5" eb="7">
      <t>ヒリツ</t>
    </rPh>
    <rPh sb="9" eb="11">
      <t>レイワ</t>
    </rPh>
    <rPh sb="11" eb="13">
      <t>ガンネン</t>
    </rPh>
    <rPh sb="13" eb="14">
      <t>ド</t>
    </rPh>
    <rPh sb="16" eb="18">
      <t>レイワ</t>
    </rPh>
    <rPh sb="19" eb="21">
      <t>ネンド</t>
    </rPh>
    <rPh sb="24" eb="26">
      <t>ケイジョウ</t>
    </rPh>
    <rPh sb="26" eb="28">
      <t>シュウシ</t>
    </rPh>
    <rPh sb="28" eb="30">
      <t>ヒリツ</t>
    </rPh>
    <rPh sb="36" eb="38">
      <t>ウワマワ</t>
    </rPh>
    <rPh sb="44" eb="46">
      <t>レイワ</t>
    </rPh>
    <rPh sb="47" eb="49">
      <t>ネンド</t>
    </rPh>
    <rPh sb="59" eb="60">
      <t>オオ</t>
    </rPh>
    <rPh sb="62" eb="64">
      <t>シタマワ</t>
    </rPh>
    <rPh sb="65" eb="67">
      <t>ケッカ</t>
    </rPh>
    <rPh sb="78" eb="81">
      <t>シヨウリョウ</t>
    </rPh>
    <rPh sb="81" eb="83">
      <t>シュウニュウ</t>
    </rPh>
    <rPh sb="84" eb="86">
      <t>ゲンショウ</t>
    </rPh>
    <rPh sb="90" eb="92">
      <t>イッポウ</t>
    </rPh>
    <rPh sb="94" eb="96">
      <t>ブッカ</t>
    </rPh>
    <rPh sb="96" eb="98">
      <t>コウトウ</t>
    </rPh>
    <rPh sb="104" eb="106">
      <t>カカク</t>
    </rPh>
    <rPh sb="106" eb="108">
      <t>コウトウ</t>
    </rPh>
    <rPh sb="108" eb="109">
      <t>トウ</t>
    </rPh>
    <rPh sb="110" eb="112">
      <t>エイキョウ</t>
    </rPh>
    <rPh sb="115" eb="120">
      <t>イジカンリヒ</t>
    </rPh>
    <rPh sb="121" eb="123">
      <t>ゾウカ</t>
    </rPh>
    <rPh sb="134" eb="136">
      <t>ルイセキ</t>
    </rPh>
    <rPh sb="136" eb="138">
      <t>ケッソン</t>
    </rPh>
    <rPh sb="138" eb="139">
      <t>キン</t>
    </rPh>
    <rPh sb="139" eb="141">
      <t>ヒリツ</t>
    </rPh>
    <rPh sb="143" eb="144">
      <t>ヒガシ</t>
    </rPh>
    <rPh sb="144" eb="146">
      <t>ニホン</t>
    </rPh>
    <rPh sb="146" eb="149">
      <t>ダイシンサイ</t>
    </rPh>
    <rPh sb="150" eb="151">
      <t>トモナ</t>
    </rPh>
    <rPh sb="152" eb="154">
      <t>ツナミ</t>
    </rPh>
    <rPh sb="155" eb="157">
      <t>エイキョウ</t>
    </rPh>
    <rPh sb="160" eb="162">
      <t>エンガン</t>
    </rPh>
    <rPh sb="162" eb="163">
      <t>ブ</t>
    </rPh>
    <rPh sb="164" eb="166">
      <t>キタイズミ</t>
    </rPh>
    <rPh sb="166" eb="168">
      <t>ショリ</t>
    </rPh>
    <rPh sb="168" eb="169">
      <t>ク</t>
    </rPh>
    <rPh sb="170" eb="172">
      <t>ヒサイ</t>
    </rPh>
    <rPh sb="174" eb="176">
      <t>ヒサイ</t>
    </rPh>
    <rPh sb="176" eb="178">
      <t>カンキョ</t>
    </rPh>
    <rPh sb="179" eb="181">
      <t>テッキョ</t>
    </rPh>
    <rPh sb="181" eb="182">
      <t>トウ</t>
    </rPh>
    <rPh sb="185" eb="187">
      <t>ルイセキ</t>
    </rPh>
    <rPh sb="187" eb="189">
      <t>ケッソン</t>
    </rPh>
    <rPh sb="189" eb="190">
      <t>キン</t>
    </rPh>
    <rPh sb="191" eb="192">
      <t>オオ</t>
    </rPh>
    <rPh sb="194" eb="196">
      <t>ゾウカ</t>
    </rPh>
    <rPh sb="198" eb="200">
      <t>ゼンコク</t>
    </rPh>
    <rPh sb="200" eb="202">
      <t>ヘイキン</t>
    </rPh>
    <rPh sb="202" eb="203">
      <t>オヨ</t>
    </rPh>
    <rPh sb="204" eb="206">
      <t>ルイジ</t>
    </rPh>
    <rPh sb="206" eb="208">
      <t>ダンタイ</t>
    </rPh>
    <rPh sb="208" eb="210">
      <t>ヘイキン</t>
    </rPh>
    <rPh sb="211" eb="212">
      <t>オオ</t>
    </rPh>
    <rPh sb="214" eb="216">
      <t>ウワマワ</t>
    </rPh>
    <rPh sb="220" eb="222">
      <t>ジョウキョウ</t>
    </rPh>
    <rPh sb="226" eb="228">
      <t>レイワ</t>
    </rPh>
    <rPh sb="229" eb="231">
      <t>ネンド</t>
    </rPh>
    <rPh sb="232" eb="233">
      <t>ジュン</t>
    </rPh>
    <rPh sb="233" eb="235">
      <t>ソンシツ</t>
    </rPh>
    <rPh sb="236" eb="238">
      <t>ケイジョウ</t>
    </rPh>
    <rPh sb="248" eb="249">
      <t>ベツ</t>
    </rPh>
    <rPh sb="253" eb="255">
      <t>ヒジョウ</t>
    </rPh>
    <rPh sb="256" eb="257">
      <t>キビ</t>
    </rPh>
    <rPh sb="259" eb="261">
      <t>ジョウキョウ</t>
    </rPh>
    <rPh sb="267" eb="269">
      <t>リュウドウ</t>
    </rPh>
    <rPh sb="269" eb="271">
      <t>ヒリツ</t>
    </rPh>
    <rPh sb="273" eb="275">
      <t>ルイジ</t>
    </rPh>
    <rPh sb="275" eb="277">
      <t>ダンタイ</t>
    </rPh>
    <rPh sb="277" eb="279">
      <t>ヘイキン</t>
    </rPh>
    <rPh sb="280" eb="281">
      <t>オオ</t>
    </rPh>
    <rPh sb="283" eb="285">
      <t>ウワマワ</t>
    </rPh>
    <rPh sb="290" eb="292">
      <t>レイワ</t>
    </rPh>
    <rPh sb="293" eb="295">
      <t>ネンド</t>
    </rPh>
    <rPh sb="296" eb="298">
      <t>カコ</t>
    </rPh>
    <rPh sb="299" eb="301">
      <t>ネンカン</t>
    </rPh>
    <rPh sb="302" eb="303">
      <t>モット</t>
    </rPh>
    <rPh sb="304" eb="305">
      <t>タカ</t>
    </rPh>
    <rPh sb="306" eb="308">
      <t>ワリアイ</t>
    </rPh>
    <rPh sb="319" eb="321">
      <t>キンネン</t>
    </rPh>
    <rPh sb="322" eb="324">
      <t>キギョウ</t>
    </rPh>
    <rPh sb="324" eb="325">
      <t>サイ</t>
    </rPh>
    <rPh sb="326" eb="328">
      <t>ショウカン</t>
    </rPh>
    <rPh sb="328" eb="329">
      <t>オヨ</t>
    </rPh>
    <rPh sb="330" eb="332">
      <t>カンサイ</t>
    </rPh>
    <rPh sb="333" eb="334">
      <t>スス</t>
    </rPh>
    <rPh sb="351" eb="353">
      <t>キギョウ</t>
    </rPh>
    <rPh sb="353" eb="354">
      <t>サイ</t>
    </rPh>
    <rPh sb="354" eb="356">
      <t>ザンダカ</t>
    </rPh>
    <rPh sb="356" eb="357">
      <t>タイ</t>
    </rPh>
    <rPh sb="357" eb="359">
      <t>ジギョウ</t>
    </rPh>
    <rPh sb="359" eb="361">
      <t>キボ</t>
    </rPh>
    <rPh sb="361" eb="363">
      <t>ヒリツ</t>
    </rPh>
    <rPh sb="365" eb="368">
      <t>シヨウリョウ</t>
    </rPh>
    <rPh sb="368" eb="370">
      <t>シュウニュウ</t>
    </rPh>
    <rPh sb="371" eb="373">
      <t>ゲンショウ</t>
    </rPh>
    <rPh sb="373" eb="375">
      <t>ケイコウ</t>
    </rPh>
    <rPh sb="382" eb="384">
      <t>キギョウ</t>
    </rPh>
    <rPh sb="384" eb="385">
      <t>サイ</t>
    </rPh>
    <rPh sb="386" eb="388">
      <t>ショウカン</t>
    </rPh>
    <rPh sb="389" eb="390">
      <t>オオ</t>
    </rPh>
    <rPh sb="392" eb="393">
      <t>スス</t>
    </rPh>
    <rPh sb="402" eb="405">
      <t>ゼンネンド</t>
    </rPh>
    <rPh sb="406" eb="407">
      <t>クラ</t>
    </rPh>
    <rPh sb="409" eb="410">
      <t>オオ</t>
    </rPh>
    <rPh sb="412" eb="414">
      <t>ゲンショウ</t>
    </rPh>
    <rPh sb="419" eb="421">
      <t>ルイジ</t>
    </rPh>
    <rPh sb="421" eb="423">
      <t>ダンタイ</t>
    </rPh>
    <rPh sb="423" eb="425">
      <t>ヘイキン</t>
    </rPh>
    <rPh sb="426" eb="428">
      <t>シタマワ</t>
    </rPh>
    <rPh sb="429" eb="431">
      <t>ケッカ</t>
    </rPh>
    <rPh sb="441" eb="443">
      <t>ケイヒ</t>
    </rPh>
    <rPh sb="443" eb="445">
      <t>カイシュウ</t>
    </rPh>
    <rPh sb="445" eb="446">
      <t>リツ</t>
    </rPh>
    <rPh sb="447" eb="449">
      <t>オスイ</t>
    </rPh>
    <rPh sb="449" eb="451">
      <t>ショリ</t>
    </rPh>
    <rPh sb="451" eb="453">
      <t>ゲンカ</t>
    </rPh>
    <rPh sb="455" eb="457">
      <t>ケイヒ</t>
    </rPh>
    <rPh sb="457" eb="459">
      <t>カイシュウ</t>
    </rPh>
    <rPh sb="459" eb="460">
      <t>リツ</t>
    </rPh>
    <rPh sb="462" eb="465">
      <t>ゼンネンド</t>
    </rPh>
    <rPh sb="466" eb="467">
      <t>クラ</t>
    </rPh>
    <rPh sb="469" eb="471">
      <t>ゲンショウ</t>
    </rPh>
    <rPh sb="480" eb="482">
      <t>イジ</t>
    </rPh>
    <rPh sb="482" eb="485">
      <t>カンリヒ</t>
    </rPh>
    <rPh sb="486" eb="488">
      <t>ゾウカ</t>
    </rPh>
    <rPh sb="489" eb="490">
      <t>トモナ</t>
    </rPh>
    <rPh sb="491" eb="493">
      <t>オスイ</t>
    </rPh>
    <rPh sb="493" eb="495">
      <t>ショリ</t>
    </rPh>
    <rPh sb="495" eb="497">
      <t>ゲンカ</t>
    </rPh>
    <rPh sb="498" eb="500">
      <t>ゾウカ</t>
    </rPh>
    <phoneticPr fontId="4"/>
  </si>
  <si>
    <r>
      <rPr>
        <b/>
        <sz val="11"/>
        <rFont val="ＭＳ ゴシック"/>
        <family val="3"/>
        <charset val="128"/>
      </rPr>
      <t>①有形固定資産減価償却率</t>
    </r>
    <r>
      <rPr>
        <sz val="11"/>
        <rFont val="ＭＳ ゴシック"/>
        <family val="3"/>
        <charset val="128"/>
      </rPr>
      <t xml:space="preserve">
　類似団体平均を上回っており、年々上昇している状況である。
　令和6年度に高松浄化センターのストックマネジメント計画を策定しており、リスク評価を踏まえた上で、必要に応じて施設の更新を検討していく。
</t>
    </r>
    <r>
      <rPr>
        <b/>
        <sz val="11"/>
        <rFont val="ＭＳ ゴシック"/>
        <family val="3"/>
        <charset val="128"/>
      </rPr>
      <t>②③管渠老朽化率、管渠改善率</t>
    </r>
    <r>
      <rPr>
        <sz val="11"/>
        <rFont val="ＭＳ ゴシック"/>
        <family val="3"/>
        <charset val="128"/>
      </rPr>
      <t xml:space="preserve">
　本市の特定環境保全公共下水道事業は、平成3年に供用開始された事業であり、下水管渠の耐用年数を超えていないことから管渠老朽化率は0％となっている。
　なお、高松処理区は不明水が多く有収率も低い数値を示していたが、令和2年度に修繕工事を実施したことにより、管渠改善率が突出している。これ以降については、不明水量が減少しており、一定程度の効果が出ていると考えている。</t>
    </r>
    <rPh sb="1" eb="3">
      <t>ユウケイ</t>
    </rPh>
    <rPh sb="3" eb="5">
      <t>コテイ</t>
    </rPh>
    <rPh sb="5" eb="7">
      <t>シサン</t>
    </rPh>
    <rPh sb="7" eb="9">
      <t>ゲンカ</t>
    </rPh>
    <rPh sb="9" eb="11">
      <t>ショウキャク</t>
    </rPh>
    <rPh sb="11" eb="12">
      <t>リツ</t>
    </rPh>
    <rPh sb="14" eb="16">
      <t>ルイジ</t>
    </rPh>
    <rPh sb="16" eb="18">
      <t>ダンタイ</t>
    </rPh>
    <rPh sb="18" eb="20">
      <t>ヘイキン</t>
    </rPh>
    <rPh sb="21" eb="23">
      <t>ウワマワ</t>
    </rPh>
    <rPh sb="28" eb="30">
      <t>ネンネン</t>
    </rPh>
    <rPh sb="30" eb="32">
      <t>ジョウショウ</t>
    </rPh>
    <rPh sb="36" eb="38">
      <t>ジョウキョウ</t>
    </rPh>
    <rPh sb="44" eb="46">
      <t>レイワ</t>
    </rPh>
    <rPh sb="47" eb="49">
      <t>ネンド</t>
    </rPh>
    <rPh sb="50" eb="52">
      <t>タカマツ</t>
    </rPh>
    <rPh sb="52" eb="54">
      <t>ジョウカ</t>
    </rPh>
    <rPh sb="69" eb="71">
      <t>ケイカク</t>
    </rPh>
    <rPh sb="72" eb="74">
      <t>サクテイ</t>
    </rPh>
    <rPh sb="82" eb="84">
      <t>ヒョウカ</t>
    </rPh>
    <rPh sb="85" eb="86">
      <t>フ</t>
    </rPh>
    <rPh sb="89" eb="90">
      <t>ウエ</t>
    </rPh>
    <rPh sb="92" eb="94">
      <t>ヒツヨウ</t>
    </rPh>
    <rPh sb="95" eb="96">
      <t>オウ</t>
    </rPh>
    <rPh sb="98" eb="100">
      <t>シセツ</t>
    </rPh>
    <rPh sb="101" eb="103">
      <t>コウシン</t>
    </rPh>
    <rPh sb="104" eb="106">
      <t>ケントウ</t>
    </rPh>
    <rPh sb="114" eb="116">
      <t>カンキョ</t>
    </rPh>
    <rPh sb="116" eb="119">
      <t>ロウキュウカ</t>
    </rPh>
    <rPh sb="121" eb="123">
      <t>カンキョ</t>
    </rPh>
    <rPh sb="123" eb="125">
      <t>カイゼン</t>
    </rPh>
    <rPh sb="125" eb="126">
      <t>リツ</t>
    </rPh>
    <rPh sb="128" eb="129">
      <t>ホン</t>
    </rPh>
    <rPh sb="129" eb="130">
      <t>シ</t>
    </rPh>
    <rPh sb="131" eb="133">
      <t>トクテイ</t>
    </rPh>
    <rPh sb="133" eb="135">
      <t>カンキョウ</t>
    </rPh>
    <rPh sb="135" eb="137">
      <t>ホゼン</t>
    </rPh>
    <rPh sb="137" eb="139">
      <t>コウキョウ</t>
    </rPh>
    <rPh sb="139" eb="142">
      <t>ゲスイドウ</t>
    </rPh>
    <rPh sb="142" eb="144">
      <t>ジギョウ</t>
    </rPh>
    <rPh sb="146" eb="148">
      <t>ヘイセイ</t>
    </rPh>
    <rPh sb="149" eb="150">
      <t>ネン</t>
    </rPh>
    <rPh sb="151" eb="153">
      <t>キョウヨウ</t>
    </rPh>
    <rPh sb="153" eb="155">
      <t>カイシ</t>
    </rPh>
    <rPh sb="158" eb="160">
      <t>ジギョウ</t>
    </rPh>
    <rPh sb="164" eb="166">
      <t>ゲスイ</t>
    </rPh>
    <rPh sb="166" eb="168">
      <t>カンキョ</t>
    </rPh>
    <rPh sb="169" eb="171">
      <t>タイヨウ</t>
    </rPh>
    <rPh sb="171" eb="173">
      <t>ネンスウ</t>
    </rPh>
    <rPh sb="174" eb="175">
      <t>コ</t>
    </rPh>
    <rPh sb="184" eb="186">
      <t>カンキョ</t>
    </rPh>
    <rPh sb="186" eb="189">
      <t>ロウキュウカ</t>
    </rPh>
    <rPh sb="189" eb="190">
      <t>リツ</t>
    </rPh>
    <rPh sb="205" eb="207">
      <t>タカマツ</t>
    </rPh>
    <rPh sb="211" eb="213">
      <t>フメイ</t>
    </rPh>
    <rPh sb="213" eb="214">
      <t>スイ</t>
    </rPh>
    <rPh sb="215" eb="216">
      <t>オオ</t>
    </rPh>
    <rPh sb="217" eb="220">
      <t>ユウシュウリツ</t>
    </rPh>
    <rPh sb="221" eb="222">
      <t>ヒク</t>
    </rPh>
    <rPh sb="223" eb="225">
      <t>スウチ</t>
    </rPh>
    <rPh sb="226" eb="227">
      <t>シメ</t>
    </rPh>
    <rPh sb="233" eb="235">
      <t>レイワ</t>
    </rPh>
    <rPh sb="236" eb="238">
      <t>ネンド</t>
    </rPh>
    <rPh sb="239" eb="241">
      <t>シュウゼン</t>
    </rPh>
    <rPh sb="241" eb="243">
      <t>コウジ</t>
    </rPh>
    <rPh sb="244" eb="246">
      <t>ジッシ</t>
    </rPh>
    <rPh sb="254" eb="256">
      <t>カンキョ</t>
    </rPh>
    <rPh sb="256" eb="258">
      <t>カイゼン</t>
    </rPh>
    <rPh sb="258" eb="259">
      <t>リツ</t>
    </rPh>
    <rPh sb="260" eb="262">
      <t>トッシュツ</t>
    </rPh>
    <rPh sb="269" eb="271">
      <t>イコウ</t>
    </rPh>
    <rPh sb="277" eb="279">
      <t>フメイ</t>
    </rPh>
    <rPh sb="279" eb="280">
      <t>スイ</t>
    </rPh>
    <rPh sb="280" eb="281">
      <t>リョウ</t>
    </rPh>
    <rPh sb="282" eb="284">
      <t>ゲンショウ</t>
    </rPh>
    <rPh sb="289" eb="291">
      <t>イッテイ</t>
    </rPh>
    <rPh sb="291" eb="293">
      <t>テイド</t>
    </rPh>
    <rPh sb="294" eb="296">
      <t>コウカ</t>
    </rPh>
    <rPh sb="297" eb="298">
      <t>デ</t>
    </rPh>
    <rPh sb="302" eb="303">
      <t>カンガ</t>
    </rPh>
    <phoneticPr fontId="4"/>
  </si>
  <si>
    <r>
      <rPr>
        <sz val="11"/>
        <rFont val="ＭＳ ゴシック"/>
        <family val="3"/>
        <charset val="128"/>
      </rPr>
      <t>　本市の特定環境保全公共下水道事業は、東日本大震災による津波被害によって、高松処理区・北泉処理区のうち北泉処理区が流出しており、供用開始時の財政想定と大きく状況が変化している。
　また、近年施設の老朽化に伴う維持管理費が増加していることに加えて、今般の物価高騰・エネルギー価格高騰の影響も大きく受けている状況である。
　使用料収入については、人口の減少に伴い年々減少しており、今後益々厳しい経営が予想される。</t>
    </r>
    <r>
      <rPr>
        <sz val="11"/>
        <color theme="1"/>
        <rFont val="ＭＳ ゴシック"/>
        <family val="3"/>
        <charset val="128"/>
      </rPr>
      <t xml:space="preserve">
　これらの状況の変化を踏まえ、本市の下水道事業をより安定的に運営できるよう経営の更なる健全化に取り組むため、令和6年度については、下水道事業経営戦略の改定作業を進めている。</t>
    </r>
    <rPh sb="1" eb="2">
      <t>ホン</t>
    </rPh>
    <rPh sb="2" eb="3">
      <t>シ</t>
    </rPh>
    <rPh sb="4" eb="6">
      <t>トクテイ</t>
    </rPh>
    <rPh sb="6" eb="8">
      <t>カンキョウ</t>
    </rPh>
    <rPh sb="8" eb="10">
      <t>ホゼン</t>
    </rPh>
    <rPh sb="10" eb="12">
      <t>コウキョウ</t>
    </rPh>
    <rPh sb="12" eb="15">
      <t>ゲスイドウ</t>
    </rPh>
    <rPh sb="15" eb="17">
      <t>ジギョウ</t>
    </rPh>
    <rPh sb="19" eb="20">
      <t>ヒガシ</t>
    </rPh>
    <rPh sb="20" eb="22">
      <t>ニホン</t>
    </rPh>
    <rPh sb="22" eb="25">
      <t>ダイシンサイ</t>
    </rPh>
    <rPh sb="28" eb="30">
      <t>ツナミ</t>
    </rPh>
    <rPh sb="30" eb="32">
      <t>ヒガイ</t>
    </rPh>
    <rPh sb="37" eb="39">
      <t>タカマツ</t>
    </rPh>
    <rPh sb="43" eb="45">
      <t>キタイズミ</t>
    </rPh>
    <rPh sb="45" eb="47">
      <t>ショリ</t>
    </rPh>
    <rPh sb="47" eb="48">
      <t>ク</t>
    </rPh>
    <rPh sb="51" eb="53">
      <t>キタイズミ</t>
    </rPh>
    <rPh sb="53" eb="55">
      <t>ショリ</t>
    </rPh>
    <rPh sb="55" eb="56">
      <t>ク</t>
    </rPh>
    <rPh sb="57" eb="59">
      <t>リュウシュツ</t>
    </rPh>
    <rPh sb="64" eb="66">
      <t>キョウヨウ</t>
    </rPh>
    <rPh sb="66" eb="68">
      <t>カイシ</t>
    </rPh>
    <rPh sb="68" eb="69">
      <t>ジ</t>
    </rPh>
    <rPh sb="70" eb="72">
      <t>ザイセイ</t>
    </rPh>
    <rPh sb="72" eb="74">
      <t>ソウテイ</t>
    </rPh>
    <rPh sb="75" eb="76">
      <t>オオ</t>
    </rPh>
    <rPh sb="78" eb="80">
      <t>ジョウキョウ</t>
    </rPh>
    <rPh sb="81" eb="83">
      <t>ヘンカ</t>
    </rPh>
    <rPh sb="190" eb="192">
      <t>マスマス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</si>
</sst>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5.2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8C1-49AB-8A5F-6325A4FE866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0.06</c:v>
                </c:pt>
                <c:pt idx="2">
                  <c:v>0.27</c:v>
                </c:pt>
                <c:pt idx="3">
                  <c:v>0.22</c:v>
                </c:pt>
                <c:pt idx="4">
                  <c:v>0.17</c:v>
                </c:pt>
              </c:numCache>
            </c:numRef>
          </c:val>
          <c:smooth val="0"/>
          <c:extLst>
            <c:ext xmlns:c16="http://schemas.microsoft.com/office/drawing/2014/chart" uri="{C3380CC4-5D6E-409C-BE32-E72D297353CC}">
              <c16:uniqueId val="{00000001-18C1-49AB-8A5F-6325A4FE866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86.22</c:v>
                </c:pt>
                <c:pt idx="1">
                  <c:v>82.16</c:v>
                </c:pt>
                <c:pt idx="2">
                  <c:v>72.97</c:v>
                </c:pt>
                <c:pt idx="3">
                  <c:v>71.349999999999994</c:v>
                </c:pt>
                <c:pt idx="4">
                  <c:v>71.349999999999994</c:v>
                </c:pt>
              </c:numCache>
            </c:numRef>
          </c:val>
          <c:extLst>
            <c:ext xmlns:c16="http://schemas.microsoft.com/office/drawing/2014/chart" uri="{C3380CC4-5D6E-409C-BE32-E72D297353CC}">
              <c16:uniqueId val="{00000000-1E64-41D6-A4FD-AE03EFD035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45.87</c:v>
                </c:pt>
                <c:pt idx="2">
                  <c:v>44.24</c:v>
                </c:pt>
                <c:pt idx="3">
                  <c:v>45.3</c:v>
                </c:pt>
                <c:pt idx="4">
                  <c:v>45.6</c:v>
                </c:pt>
              </c:numCache>
            </c:numRef>
          </c:val>
          <c:smooth val="0"/>
          <c:extLst>
            <c:ext xmlns:c16="http://schemas.microsoft.com/office/drawing/2014/chart" uri="{C3380CC4-5D6E-409C-BE32-E72D297353CC}">
              <c16:uniqueId val="{00000001-1E64-41D6-A4FD-AE03EFD035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97.69</c:v>
                </c:pt>
                <c:pt idx="1">
                  <c:v>97.67</c:v>
                </c:pt>
                <c:pt idx="2">
                  <c:v>96.95</c:v>
                </c:pt>
                <c:pt idx="3">
                  <c:v>97.21</c:v>
                </c:pt>
                <c:pt idx="4">
                  <c:v>97.62</c:v>
                </c:pt>
              </c:numCache>
            </c:numRef>
          </c:val>
          <c:extLst>
            <c:ext xmlns:c16="http://schemas.microsoft.com/office/drawing/2014/chart" uri="{C3380CC4-5D6E-409C-BE32-E72D297353CC}">
              <c16:uniqueId val="{00000000-1D3E-44F1-88F7-9B13AEDF2C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87.65</c:v>
                </c:pt>
                <c:pt idx="2">
                  <c:v>88.15</c:v>
                </c:pt>
                <c:pt idx="3">
                  <c:v>88.37</c:v>
                </c:pt>
                <c:pt idx="4">
                  <c:v>88.66</c:v>
                </c:pt>
              </c:numCache>
            </c:numRef>
          </c:val>
          <c:smooth val="0"/>
          <c:extLst>
            <c:ext xmlns:c16="http://schemas.microsoft.com/office/drawing/2014/chart" uri="{C3380CC4-5D6E-409C-BE32-E72D297353CC}">
              <c16:uniqueId val="{00000001-1D3E-44F1-88F7-9B13AEDF2C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125.73</c:v>
                </c:pt>
                <c:pt idx="1">
                  <c:v>118.09</c:v>
                </c:pt>
                <c:pt idx="2">
                  <c:v>119.03</c:v>
                </c:pt>
                <c:pt idx="3">
                  <c:v>104.93</c:v>
                </c:pt>
                <c:pt idx="4">
                  <c:v>87.74</c:v>
                </c:pt>
              </c:numCache>
            </c:numRef>
          </c:val>
          <c:extLst>
            <c:ext xmlns:c16="http://schemas.microsoft.com/office/drawing/2014/chart" uri="{C3380CC4-5D6E-409C-BE32-E72D297353CC}">
              <c16:uniqueId val="{00000000-CB8B-4F05-8E48-5D8F3460C9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102.7</c:v>
                </c:pt>
                <c:pt idx="2">
                  <c:v>104.11</c:v>
                </c:pt>
                <c:pt idx="3">
                  <c:v>101.98</c:v>
                </c:pt>
                <c:pt idx="4">
                  <c:v>102.68</c:v>
                </c:pt>
              </c:numCache>
            </c:numRef>
          </c:val>
          <c:smooth val="0"/>
          <c:extLst>
            <c:ext xmlns:c16="http://schemas.microsoft.com/office/drawing/2014/chart" uri="{C3380CC4-5D6E-409C-BE32-E72D297353CC}">
              <c16:uniqueId val="{00000001-CB8B-4F05-8E48-5D8F3460C9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36.549999999999997</c:v>
                </c:pt>
                <c:pt idx="1">
                  <c:v>39.83</c:v>
                </c:pt>
                <c:pt idx="2">
                  <c:v>43.11</c:v>
                </c:pt>
                <c:pt idx="3">
                  <c:v>46.23</c:v>
                </c:pt>
                <c:pt idx="4">
                  <c:v>49.43</c:v>
                </c:pt>
              </c:numCache>
            </c:numRef>
          </c:val>
          <c:extLst>
            <c:ext xmlns:c16="http://schemas.microsoft.com/office/drawing/2014/chart" uri="{C3380CC4-5D6E-409C-BE32-E72D297353CC}">
              <c16:uniqueId val="{00000000-71CF-4F3C-9C2A-A8AEE3C620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29.24</c:v>
                </c:pt>
                <c:pt idx="2">
                  <c:v>31.73</c:v>
                </c:pt>
                <c:pt idx="3">
                  <c:v>32.57</c:v>
                </c:pt>
                <c:pt idx="4">
                  <c:v>33.159999999999997</c:v>
                </c:pt>
              </c:numCache>
            </c:numRef>
          </c:val>
          <c:smooth val="0"/>
          <c:extLst>
            <c:ext xmlns:c16="http://schemas.microsoft.com/office/drawing/2014/chart" uri="{C3380CC4-5D6E-409C-BE32-E72D297353CC}">
              <c16:uniqueId val="{00000001-71CF-4F3C-9C2A-A8AEE3C620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DD-4A50-A393-32C087569AA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8.6199999999999992</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C6DD-4A50-A393-32C087569AA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2706.77</c:v>
                </c:pt>
                <c:pt idx="1">
                  <c:v>2710.71</c:v>
                </c:pt>
                <c:pt idx="2">
                  <c:v>2702.32</c:v>
                </c:pt>
                <c:pt idx="3">
                  <c:v>2615.2199999999998</c:v>
                </c:pt>
                <c:pt idx="4">
                  <c:v>2801.12</c:v>
                </c:pt>
              </c:numCache>
            </c:numRef>
          </c:val>
          <c:extLst>
            <c:ext xmlns:c16="http://schemas.microsoft.com/office/drawing/2014/chart" uri="{C3380CC4-5D6E-409C-BE32-E72D297353CC}">
              <c16:uniqueId val="{00000000-48BC-4C68-A587-5EC219C87F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48.2</c:v>
                </c:pt>
                <c:pt idx="2">
                  <c:v>46.91</c:v>
                </c:pt>
                <c:pt idx="3">
                  <c:v>52.27</c:v>
                </c:pt>
                <c:pt idx="4">
                  <c:v>58.68</c:v>
                </c:pt>
              </c:numCache>
            </c:numRef>
          </c:val>
          <c:smooth val="0"/>
          <c:extLst>
            <c:ext xmlns:c16="http://schemas.microsoft.com/office/drawing/2014/chart" uri="{C3380CC4-5D6E-409C-BE32-E72D297353CC}">
              <c16:uniqueId val="{00000001-48BC-4C68-A587-5EC219C87F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77.739999999999995</c:v>
                </c:pt>
                <c:pt idx="1">
                  <c:v>107.5</c:v>
                </c:pt>
                <c:pt idx="2">
                  <c:v>140.5</c:v>
                </c:pt>
                <c:pt idx="3">
                  <c:v>264.27999999999997</c:v>
                </c:pt>
                <c:pt idx="4">
                  <c:v>290.88</c:v>
                </c:pt>
              </c:numCache>
            </c:numRef>
          </c:val>
          <c:extLst>
            <c:ext xmlns:c16="http://schemas.microsoft.com/office/drawing/2014/chart" uri="{C3380CC4-5D6E-409C-BE32-E72D297353CC}">
              <c16:uniqueId val="{00000000-B429-4E04-9BEE-3CFCAD32F8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46.85</c:v>
                </c:pt>
                <c:pt idx="2">
                  <c:v>44.35</c:v>
                </c:pt>
                <c:pt idx="3">
                  <c:v>41.51</c:v>
                </c:pt>
                <c:pt idx="4">
                  <c:v>45.01</c:v>
                </c:pt>
              </c:numCache>
            </c:numRef>
          </c:val>
          <c:smooth val="0"/>
          <c:extLst>
            <c:ext xmlns:c16="http://schemas.microsoft.com/office/drawing/2014/chart" uri="{C3380CC4-5D6E-409C-BE32-E72D297353CC}">
              <c16:uniqueId val="{00000001-B429-4E04-9BEE-3CFCAD32F8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1594.41</c:v>
                </c:pt>
                <c:pt idx="1">
                  <c:v>1411.36</c:v>
                </c:pt>
                <c:pt idx="2">
                  <c:v>1340.12</c:v>
                </c:pt>
                <c:pt idx="3">
                  <c:v>947.45</c:v>
                </c:pt>
                <c:pt idx="4">
                  <c:v>478.61</c:v>
                </c:pt>
              </c:numCache>
            </c:numRef>
          </c:val>
          <c:extLst>
            <c:ext xmlns:c16="http://schemas.microsoft.com/office/drawing/2014/chart" uri="{C3380CC4-5D6E-409C-BE32-E72D297353CC}">
              <c16:uniqueId val="{00000000-C44F-4EAE-BB92-405B30CAC9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1268.6300000000001</c:v>
                </c:pt>
                <c:pt idx="2">
                  <c:v>1283.69</c:v>
                </c:pt>
                <c:pt idx="3">
                  <c:v>1160.22</c:v>
                </c:pt>
                <c:pt idx="4">
                  <c:v>1141.98</c:v>
                </c:pt>
              </c:numCache>
            </c:numRef>
          </c:val>
          <c:smooth val="0"/>
          <c:extLst>
            <c:ext xmlns:c16="http://schemas.microsoft.com/office/drawing/2014/chart" uri="{C3380CC4-5D6E-409C-BE32-E72D297353CC}">
              <c16:uniqueId val="{00000001-C44F-4EAE-BB92-405B30CAC9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44.96</c:v>
                </c:pt>
                <c:pt idx="1">
                  <c:v>36.92</c:v>
                </c:pt>
                <c:pt idx="2">
                  <c:v>66.22</c:v>
                </c:pt>
                <c:pt idx="3">
                  <c:v>64.88</c:v>
                </c:pt>
                <c:pt idx="4">
                  <c:v>54.89</c:v>
                </c:pt>
              </c:numCache>
            </c:numRef>
          </c:val>
          <c:extLst>
            <c:ext xmlns:c16="http://schemas.microsoft.com/office/drawing/2014/chart" uri="{C3380CC4-5D6E-409C-BE32-E72D297353CC}">
              <c16:uniqueId val="{00000000-A94C-4019-8BDB-B24364EEA5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82.88</c:v>
                </c:pt>
                <c:pt idx="2">
                  <c:v>82.53</c:v>
                </c:pt>
                <c:pt idx="3">
                  <c:v>81.81</c:v>
                </c:pt>
                <c:pt idx="4">
                  <c:v>82.27</c:v>
                </c:pt>
              </c:numCache>
            </c:numRef>
          </c:val>
          <c:smooth val="0"/>
          <c:extLst>
            <c:ext xmlns:c16="http://schemas.microsoft.com/office/drawing/2014/chart" uri="{C3380CC4-5D6E-409C-BE32-E72D297353CC}">
              <c16:uniqueId val="{00000001-A94C-4019-8BDB-B24364EEA5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343.83</c:v>
                </c:pt>
                <c:pt idx="1">
                  <c:v>413.59</c:v>
                </c:pt>
                <c:pt idx="2">
                  <c:v>231.28</c:v>
                </c:pt>
                <c:pt idx="3">
                  <c:v>238.5</c:v>
                </c:pt>
                <c:pt idx="4">
                  <c:v>281</c:v>
                </c:pt>
              </c:numCache>
            </c:numRef>
          </c:val>
          <c:extLst>
            <c:ext xmlns:c16="http://schemas.microsoft.com/office/drawing/2014/chart" uri="{C3380CC4-5D6E-409C-BE32-E72D297353CC}">
              <c16:uniqueId val="{00000000-78D6-417E-B0E8-F688A554CD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187.76</c:v>
                </c:pt>
                <c:pt idx="2">
                  <c:v>190.48</c:v>
                </c:pt>
                <c:pt idx="3">
                  <c:v>193.59</c:v>
                </c:pt>
                <c:pt idx="4">
                  <c:v>194.42</c:v>
                </c:pt>
              </c:numCache>
            </c:numRef>
          </c:val>
          <c:smooth val="0"/>
          <c:extLst>
            <c:ext xmlns:c16="http://schemas.microsoft.com/office/drawing/2014/chart" uri="{C3380CC4-5D6E-409C-BE32-E72D297353CC}">
              <c16:uniqueId val="{00000001-78D6-417E-B0E8-F688A554CD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南相馬市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56618</v>
      </c>
      <c r="AM8" s="41"/>
      <c r="AN8" s="41"/>
      <c r="AO8" s="41"/>
      <c r="AP8" s="41"/>
      <c r="AQ8" s="41"/>
      <c r="AR8" s="41"/>
      <c r="AS8" s="41"/>
      <c r="AT8" s="34">
        <f>データ!T6</f>
        <v>398.58</v>
      </c>
      <c r="AU8" s="34"/>
      <c r="AV8" s="34"/>
      <c r="AW8" s="34"/>
      <c r="AX8" s="34"/>
      <c r="AY8" s="34"/>
      <c r="AZ8" s="34"/>
      <c r="BA8" s="34"/>
      <c r="BB8" s="34">
        <f>データ!U6</f>
        <v>142.05000000000001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69.14</v>
      </c>
      <c r="J10" s="34"/>
      <c r="K10" s="34"/>
      <c r="L10" s="34"/>
      <c r="M10" s="34"/>
      <c r="N10" s="34"/>
      <c r="O10" s="34"/>
      <c r="P10" s="34">
        <f>データ!P6</f>
        <v>1.2</v>
      </c>
      <c r="Q10" s="34"/>
      <c r="R10" s="34"/>
      <c r="S10" s="34"/>
      <c r="T10" s="34"/>
      <c r="U10" s="34"/>
      <c r="V10" s="34"/>
      <c r="W10" s="34">
        <f>データ!Q6</f>
        <v>49.77</v>
      </c>
      <c r="X10" s="34"/>
      <c r="Y10" s="34"/>
      <c r="Z10" s="34"/>
      <c r="AA10" s="34"/>
      <c r="AB10" s="34"/>
      <c r="AC10" s="34"/>
      <c r="AD10" s="41">
        <f>データ!R6</f>
        <v>2722</v>
      </c>
      <c r="AE10" s="41"/>
      <c r="AF10" s="41"/>
      <c r="AG10" s="41"/>
      <c r="AH10" s="41"/>
      <c r="AI10" s="41"/>
      <c r="AJ10" s="41"/>
      <c r="AK10" s="2"/>
      <c r="AL10" s="41">
        <f>データ!V6</f>
        <v>673</v>
      </c>
      <c r="AM10" s="41"/>
      <c r="AN10" s="41"/>
      <c r="AO10" s="41"/>
      <c r="AP10" s="41"/>
      <c r="AQ10" s="41"/>
      <c r="AR10" s="41"/>
      <c r="AS10" s="41"/>
      <c r="AT10" s="34">
        <f>データ!W6</f>
        <v>0.27</v>
      </c>
      <c r="AU10" s="34"/>
      <c r="AV10" s="34"/>
      <c r="AW10" s="34"/>
      <c r="AX10" s="34"/>
      <c r="AY10" s="34"/>
      <c r="AZ10" s="34"/>
      <c r="BA10" s="34"/>
      <c r="BB10" s="34">
        <f>データ!X6</f>
        <v>2492.59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T0TRpqwOR8RCRvcdceqj6opDMwex5aQOiSFIbF6pag66p5f/IOMbG6vuIuI/T6x5d4giN50mXtyi1fdt1h1mgw==" saltValue="GcJnbmQ/RHUVFyWqaepTG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72125</v>
      </c>
      <c r="D6" s="19">
        <f t="shared" si="3"/>
        <v>46</v>
      </c>
      <c r="E6" s="19">
        <f t="shared" si="3"/>
        <v>17</v>
      </c>
      <c r="F6" s="19">
        <f t="shared" si="3"/>
        <v>4</v>
      </c>
      <c r="G6" s="19">
        <f t="shared" si="3"/>
        <v>0</v>
      </c>
      <c r="H6" s="19" t="str">
        <f t="shared" si="3"/>
        <v>福島県　南相馬市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69.14</v>
      </c>
      <c r="P6" s="20">
        <f t="shared" si="3"/>
        <v>1.2</v>
      </c>
      <c r="Q6" s="20">
        <f t="shared" si="3"/>
        <v>49.77</v>
      </c>
      <c r="R6" s="20">
        <f t="shared" si="3"/>
        <v>2722</v>
      </c>
      <c r="S6" s="20">
        <f t="shared" si="3"/>
        <v>56618</v>
      </c>
      <c r="T6" s="20">
        <f t="shared" si="3"/>
        <v>398.58</v>
      </c>
      <c r="U6" s="20">
        <f t="shared" si="3"/>
        <v>142.05000000000001</v>
      </c>
      <c r="V6" s="20">
        <f t="shared" si="3"/>
        <v>673</v>
      </c>
      <c r="W6" s="20">
        <f t="shared" si="3"/>
        <v>0.27</v>
      </c>
      <c r="X6" s="20">
        <f t="shared" si="3"/>
        <v>2492.59</v>
      </c>
      <c r="Y6" s="21">
        <f>IF(Y7="",NA(),Y7)</f>
        <v>125.73</v>
      </c>
      <c r="Z6" s="21">
        <f t="shared" ref="Z6:AH6" si="4">IF(Z7="",NA(),Z7)</f>
        <v>118.09</v>
      </c>
      <c r="AA6" s="21">
        <f t="shared" si="4"/>
        <v>119.03</v>
      </c>
      <c r="AB6" s="21">
        <f t="shared" si="4"/>
        <v>104.93</v>
      </c>
      <c r="AC6" s="21">
        <f t="shared" si="4"/>
        <v>87.74</v>
      </c>
      <c r="AD6" s="21">
        <f t="shared" si="4"/>
        <v>102.73</v>
      </c>
      <c r="AE6" s="21">
        <f t="shared" si="4"/>
        <v>102.7</v>
      </c>
      <c r="AF6" s="21">
        <f t="shared" si="4"/>
        <v>104.11</v>
      </c>
      <c r="AG6" s="21">
        <f t="shared" si="4"/>
        <v>101.98</v>
      </c>
      <c r="AH6" s="21">
        <f t="shared" si="4"/>
        <v>102.68</v>
      </c>
      <c r="AI6" s="20" t="str">
        <f>IF(AI7="","",IF(AI7="-","【-】","【"&amp;SUBSTITUTE(TEXT(AI7,"#,##0.00"),"-","△")&amp;"】"))</f>
        <v>【105.09】</v>
      </c>
      <c r="AJ6" s="21">
        <f>IF(AJ7="",NA(),AJ7)</f>
        <v>2706.77</v>
      </c>
      <c r="AK6" s="21">
        <f t="shared" ref="AK6:AS6" si="5">IF(AK7="",NA(),AK7)</f>
        <v>2710.71</v>
      </c>
      <c r="AL6" s="21">
        <f t="shared" si="5"/>
        <v>2702.32</v>
      </c>
      <c r="AM6" s="21">
        <f t="shared" si="5"/>
        <v>2615.2199999999998</v>
      </c>
      <c r="AN6" s="21">
        <f t="shared" si="5"/>
        <v>2801.12</v>
      </c>
      <c r="AO6" s="21">
        <f t="shared" si="5"/>
        <v>94.97</v>
      </c>
      <c r="AP6" s="21">
        <f t="shared" si="5"/>
        <v>48.2</v>
      </c>
      <c r="AQ6" s="21">
        <f t="shared" si="5"/>
        <v>46.91</v>
      </c>
      <c r="AR6" s="21">
        <f t="shared" si="5"/>
        <v>52.27</v>
      </c>
      <c r="AS6" s="21">
        <f t="shared" si="5"/>
        <v>58.68</v>
      </c>
      <c r="AT6" s="20" t="str">
        <f>IF(AT7="","",IF(AT7="-","【-】","【"&amp;SUBSTITUTE(TEXT(AT7,"#,##0.00"),"-","△")&amp;"】"))</f>
        <v>【65.73】</v>
      </c>
      <c r="AU6" s="21">
        <f>IF(AU7="",NA(),AU7)</f>
        <v>77.739999999999995</v>
      </c>
      <c r="AV6" s="21">
        <f t="shared" ref="AV6:BD6" si="6">IF(AV7="",NA(),AV7)</f>
        <v>107.5</v>
      </c>
      <c r="AW6" s="21">
        <f t="shared" si="6"/>
        <v>140.5</v>
      </c>
      <c r="AX6" s="21">
        <f t="shared" si="6"/>
        <v>264.27999999999997</v>
      </c>
      <c r="AY6" s="21">
        <f t="shared" si="6"/>
        <v>290.88</v>
      </c>
      <c r="AZ6" s="21">
        <f t="shared" si="6"/>
        <v>47.72</v>
      </c>
      <c r="BA6" s="21">
        <f t="shared" si="6"/>
        <v>46.85</v>
      </c>
      <c r="BB6" s="21">
        <f t="shared" si="6"/>
        <v>44.35</v>
      </c>
      <c r="BC6" s="21">
        <f t="shared" si="6"/>
        <v>41.51</v>
      </c>
      <c r="BD6" s="21">
        <f t="shared" si="6"/>
        <v>45.01</v>
      </c>
      <c r="BE6" s="20" t="str">
        <f>IF(BE7="","",IF(BE7="-","【-】","【"&amp;SUBSTITUTE(TEXT(BE7,"#,##0.00"),"-","△")&amp;"】"))</f>
        <v>【48.91】</v>
      </c>
      <c r="BF6" s="21">
        <f>IF(BF7="",NA(),BF7)</f>
        <v>1594.41</v>
      </c>
      <c r="BG6" s="21">
        <f t="shared" ref="BG6:BO6" si="7">IF(BG7="",NA(),BG7)</f>
        <v>1411.36</v>
      </c>
      <c r="BH6" s="21">
        <f t="shared" si="7"/>
        <v>1340.12</v>
      </c>
      <c r="BI6" s="21">
        <f t="shared" si="7"/>
        <v>947.45</v>
      </c>
      <c r="BJ6" s="21">
        <f t="shared" si="7"/>
        <v>478.61</v>
      </c>
      <c r="BK6" s="21">
        <f t="shared" si="7"/>
        <v>1206.79</v>
      </c>
      <c r="BL6" s="21">
        <f t="shared" si="7"/>
        <v>1268.6300000000001</v>
      </c>
      <c r="BM6" s="21">
        <f t="shared" si="7"/>
        <v>1283.69</v>
      </c>
      <c r="BN6" s="21">
        <f t="shared" si="7"/>
        <v>1160.22</v>
      </c>
      <c r="BO6" s="21">
        <f t="shared" si="7"/>
        <v>1141.98</v>
      </c>
      <c r="BP6" s="20" t="str">
        <f>IF(BP7="","",IF(BP7="-","【-】","【"&amp;SUBSTITUTE(TEXT(BP7,"#,##0.00"),"-","△")&amp;"】"))</f>
        <v>【1,156.82】</v>
      </c>
      <c r="BQ6" s="21">
        <f>IF(BQ7="",NA(),BQ7)</f>
        <v>44.96</v>
      </c>
      <c r="BR6" s="21">
        <f t="shared" ref="BR6:BZ6" si="8">IF(BR7="",NA(),BR7)</f>
        <v>36.92</v>
      </c>
      <c r="BS6" s="21">
        <f t="shared" si="8"/>
        <v>66.22</v>
      </c>
      <c r="BT6" s="21">
        <f t="shared" si="8"/>
        <v>64.88</v>
      </c>
      <c r="BU6" s="21">
        <f t="shared" si="8"/>
        <v>54.89</v>
      </c>
      <c r="BV6" s="21">
        <f t="shared" si="8"/>
        <v>71.84</v>
      </c>
      <c r="BW6" s="21">
        <f t="shared" si="8"/>
        <v>82.88</v>
      </c>
      <c r="BX6" s="21">
        <f t="shared" si="8"/>
        <v>82.53</v>
      </c>
      <c r="BY6" s="21">
        <f t="shared" si="8"/>
        <v>81.81</v>
      </c>
      <c r="BZ6" s="21">
        <f t="shared" si="8"/>
        <v>82.27</v>
      </c>
      <c r="CA6" s="20" t="str">
        <f>IF(CA7="","",IF(CA7="-","【-】","【"&amp;SUBSTITUTE(TEXT(CA7,"#,##0.00"),"-","△")&amp;"】"))</f>
        <v>【75.33】</v>
      </c>
      <c r="CB6" s="21">
        <f>IF(CB7="",NA(),CB7)</f>
        <v>343.83</v>
      </c>
      <c r="CC6" s="21">
        <f t="shared" ref="CC6:CK6" si="9">IF(CC7="",NA(),CC7)</f>
        <v>413.59</v>
      </c>
      <c r="CD6" s="21">
        <f t="shared" si="9"/>
        <v>231.28</v>
      </c>
      <c r="CE6" s="21">
        <f t="shared" si="9"/>
        <v>238.5</v>
      </c>
      <c r="CF6" s="21">
        <f t="shared" si="9"/>
        <v>281</v>
      </c>
      <c r="CG6" s="21">
        <f t="shared" si="9"/>
        <v>228.47</v>
      </c>
      <c r="CH6" s="21">
        <f t="shared" si="9"/>
        <v>187.76</v>
      </c>
      <c r="CI6" s="21">
        <f t="shared" si="9"/>
        <v>190.48</v>
      </c>
      <c r="CJ6" s="21">
        <f t="shared" si="9"/>
        <v>193.59</v>
      </c>
      <c r="CK6" s="21">
        <f t="shared" si="9"/>
        <v>194.42</v>
      </c>
      <c r="CL6" s="20" t="str">
        <f>IF(CL7="","",IF(CL7="-","【-】","【"&amp;SUBSTITUTE(TEXT(CL7,"#,##0.00"),"-","△")&amp;"】"))</f>
        <v>【215.73】</v>
      </c>
      <c r="CM6" s="21">
        <f>IF(CM7="",NA(),CM7)</f>
        <v>86.22</v>
      </c>
      <c r="CN6" s="21">
        <f t="shared" ref="CN6:CV6" si="10">IF(CN7="",NA(),CN7)</f>
        <v>82.16</v>
      </c>
      <c r="CO6" s="21">
        <f t="shared" si="10"/>
        <v>72.97</v>
      </c>
      <c r="CP6" s="21">
        <f t="shared" si="10"/>
        <v>71.349999999999994</v>
      </c>
      <c r="CQ6" s="21">
        <f t="shared" si="10"/>
        <v>71.349999999999994</v>
      </c>
      <c r="CR6" s="21">
        <f t="shared" si="10"/>
        <v>42.47</v>
      </c>
      <c r="CS6" s="21">
        <f t="shared" si="10"/>
        <v>45.87</v>
      </c>
      <c r="CT6" s="21">
        <f t="shared" si="10"/>
        <v>44.24</v>
      </c>
      <c r="CU6" s="21">
        <f t="shared" si="10"/>
        <v>45.3</v>
      </c>
      <c r="CV6" s="21">
        <f t="shared" si="10"/>
        <v>45.6</v>
      </c>
      <c r="CW6" s="20" t="str">
        <f>IF(CW7="","",IF(CW7="-","【-】","【"&amp;SUBSTITUTE(TEXT(CW7,"#,##0.00"),"-","△")&amp;"】"))</f>
        <v>【43.28】</v>
      </c>
      <c r="CX6" s="21">
        <f>IF(CX7="",NA(),CX7)</f>
        <v>97.69</v>
      </c>
      <c r="CY6" s="21">
        <f t="shared" ref="CY6:DG6" si="11">IF(CY7="",NA(),CY7)</f>
        <v>97.67</v>
      </c>
      <c r="CZ6" s="21">
        <f t="shared" si="11"/>
        <v>96.95</v>
      </c>
      <c r="DA6" s="21">
        <f t="shared" si="11"/>
        <v>97.21</v>
      </c>
      <c r="DB6" s="21">
        <f t="shared" si="11"/>
        <v>97.62</v>
      </c>
      <c r="DC6" s="21">
        <f t="shared" si="11"/>
        <v>83.75</v>
      </c>
      <c r="DD6" s="21">
        <f t="shared" si="11"/>
        <v>87.65</v>
      </c>
      <c r="DE6" s="21">
        <f t="shared" si="11"/>
        <v>88.15</v>
      </c>
      <c r="DF6" s="21">
        <f t="shared" si="11"/>
        <v>88.37</v>
      </c>
      <c r="DG6" s="21">
        <f t="shared" si="11"/>
        <v>88.66</v>
      </c>
      <c r="DH6" s="20" t="str">
        <f>IF(DH7="","",IF(DH7="-","【-】","【"&amp;SUBSTITUTE(TEXT(DH7,"#,##0.00"),"-","△")&amp;"】"))</f>
        <v>【86.21】</v>
      </c>
      <c r="DI6" s="21">
        <f>IF(DI7="",NA(),DI7)</f>
        <v>36.549999999999997</v>
      </c>
      <c r="DJ6" s="21">
        <f t="shared" ref="DJ6:DR6" si="12">IF(DJ7="",NA(),DJ7)</f>
        <v>39.83</v>
      </c>
      <c r="DK6" s="21">
        <f t="shared" si="12"/>
        <v>43.11</v>
      </c>
      <c r="DL6" s="21">
        <f t="shared" si="12"/>
        <v>46.23</v>
      </c>
      <c r="DM6" s="21">
        <f t="shared" si="12"/>
        <v>49.43</v>
      </c>
      <c r="DN6" s="21">
        <f t="shared" si="12"/>
        <v>24.68</v>
      </c>
      <c r="DO6" s="21">
        <f t="shared" si="12"/>
        <v>29.24</v>
      </c>
      <c r="DP6" s="21">
        <f t="shared" si="12"/>
        <v>31.73</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0">
        <f t="shared" si="13"/>
        <v>0</v>
      </c>
      <c r="EA6" s="20">
        <f t="shared" si="13"/>
        <v>0</v>
      </c>
      <c r="EB6" s="21">
        <f t="shared" si="13"/>
        <v>0.04</v>
      </c>
      <c r="EC6" s="21">
        <f t="shared" si="13"/>
        <v>0.12</v>
      </c>
      <c r="ED6" s="20" t="str">
        <f>IF(ED7="","",IF(ED7="-","【-】","【"&amp;SUBSTITUTE(TEXT(ED7,"#,##0.00"),"-","△")&amp;"】"))</f>
        <v>【0.09】</v>
      </c>
      <c r="EE6" s="20">
        <f>IF(EE7="",NA(),EE7)</f>
        <v>0</v>
      </c>
      <c r="EF6" s="21">
        <f t="shared" ref="EF6:EN6" si="14">IF(EF7="",NA(),EF7)</f>
        <v>5.2</v>
      </c>
      <c r="EG6" s="20">
        <f t="shared" si="14"/>
        <v>0</v>
      </c>
      <c r="EH6" s="20">
        <f t="shared" si="14"/>
        <v>0</v>
      </c>
      <c r="EI6" s="20">
        <f t="shared" si="14"/>
        <v>0</v>
      </c>
      <c r="EJ6" s="21">
        <f t="shared" si="14"/>
        <v>0.36</v>
      </c>
      <c r="EK6" s="21">
        <f t="shared" si="14"/>
        <v>0.06</v>
      </c>
      <c r="EL6" s="21">
        <f t="shared" si="14"/>
        <v>0.27</v>
      </c>
      <c r="EM6" s="21">
        <f t="shared" si="14"/>
        <v>0.22</v>
      </c>
      <c r="EN6" s="21">
        <f t="shared" si="14"/>
        <v>0.17</v>
      </c>
      <c r="EO6" s="20" t="str">
        <f>IF(EO7="","",IF(EO7="-","【-】","【"&amp;SUBSTITUTE(TEXT(EO7,"#,##0.00"),"-","△")&amp;"】"))</f>
        <v>【0.11】</v>
      </c>
    </row>
    <row r="7" spans="1:148" s="22" customFormat="1" x14ac:dyDescent="0.15">
      <c r="A7" s="14"/>
      <c r="B7" s="23">
        <v>2023</v>
      </c>
      <c r="C7" s="23">
        <v>72125</v>
      </c>
      <c r="D7" s="23">
        <v>46</v>
      </c>
      <c r="E7" s="23">
        <v>17</v>
      </c>
      <c r="F7" s="23">
        <v>4</v>
      </c>
      <c r="G7" s="23">
        <v>0</v>
      </c>
      <c r="H7" s="23" t="s">
        <v>96</v>
      </c>
      <c r="I7" s="23" t="s">
        <v>97</v>
      </c>
      <c r="J7" s="23" t="s">
        <v>98</v>
      </c>
      <c r="K7" s="23" t="s">
        <v>99</v>
      </c>
      <c r="L7" s="23" t="s">
        <v>100</v>
      </c>
      <c r="M7" s="23" t="s">
        <v>101</v>
      </c>
      <c r="N7" s="24" t="s">
        <v>102</v>
      </c>
      <c r="O7" s="24">
        <v>69.14</v>
      </c>
      <c r="P7" s="24">
        <v>1.2</v>
      </c>
      <c r="Q7" s="24">
        <v>49.77</v>
      </c>
      <c r="R7" s="24">
        <v>2722</v>
      </c>
      <c r="S7" s="24">
        <v>56618</v>
      </c>
      <c r="T7" s="24">
        <v>398.58</v>
      </c>
      <c r="U7" s="24">
        <v>142.05000000000001</v>
      </c>
      <c r="V7" s="24">
        <v>673</v>
      </c>
      <c r="W7" s="24">
        <v>0.27</v>
      </c>
      <c r="X7" s="24">
        <v>2492.59</v>
      </c>
      <c r="Y7" s="24">
        <v>125.73</v>
      </c>
      <c r="Z7" s="24">
        <v>118.09</v>
      </c>
      <c r="AA7" s="24">
        <v>119.03</v>
      </c>
      <c r="AB7" s="24">
        <v>104.93</v>
      </c>
      <c r="AC7" s="24">
        <v>87.74</v>
      </c>
      <c r="AD7" s="24">
        <v>102.73</v>
      </c>
      <c r="AE7" s="24">
        <v>102.7</v>
      </c>
      <c r="AF7" s="24">
        <v>104.11</v>
      </c>
      <c r="AG7" s="24">
        <v>101.98</v>
      </c>
      <c r="AH7" s="24">
        <v>102.68</v>
      </c>
      <c r="AI7" s="24">
        <v>105.09</v>
      </c>
      <c r="AJ7" s="24">
        <v>2706.77</v>
      </c>
      <c r="AK7" s="24">
        <v>2710.71</v>
      </c>
      <c r="AL7" s="24">
        <v>2702.32</v>
      </c>
      <c r="AM7" s="24">
        <v>2615.2199999999998</v>
      </c>
      <c r="AN7" s="24">
        <v>2801.12</v>
      </c>
      <c r="AO7" s="24">
        <v>94.97</v>
      </c>
      <c r="AP7" s="24">
        <v>48.2</v>
      </c>
      <c r="AQ7" s="24">
        <v>46.91</v>
      </c>
      <c r="AR7" s="24">
        <v>52.27</v>
      </c>
      <c r="AS7" s="24">
        <v>58.68</v>
      </c>
      <c r="AT7" s="24">
        <v>65.73</v>
      </c>
      <c r="AU7" s="24">
        <v>77.739999999999995</v>
      </c>
      <c r="AV7" s="24">
        <v>107.5</v>
      </c>
      <c r="AW7" s="24">
        <v>140.5</v>
      </c>
      <c r="AX7" s="24">
        <v>264.27999999999997</v>
      </c>
      <c r="AY7" s="24">
        <v>290.88</v>
      </c>
      <c r="AZ7" s="24">
        <v>47.72</v>
      </c>
      <c r="BA7" s="24">
        <v>46.85</v>
      </c>
      <c r="BB7" s="24">
        <v>44.35</v>
      </c>
      <c r="BC7" s="24">
        <v>41.51</v>
      </c>
      <c r="BD7" s="24">
        <v>45.01</v>
      </c>
      <c r="BE7" s="24">
        <v>48.91</v>
      </c>
      <c r="BF7" s="24">
        <v>1594.41</v>
      </c>
      <c r="BG7" s="24">
        <v>1411.36</v>
      </c>
      <c r="BH7" s="24">
        <v>1340.12</v>
      </c>
      <c r="BI7" s="24">
        <v>947.45</v>
      </c>
      <c r="BJ7" s="24">
        <v>478.61</v>
      </c>
      <c r="BK7" s="24">
        <v>1206.79</v>
      </c>
      <c r="BL7" s="24">
        <v>1268.6300000000001</v>
      </c>
      <c r="BM7" s="24">
        <v>1283.69</v>
      </c>
      <c r="BN7" s="24">
        <v>1160.22</v>
      </c>
      <c r="BO7" s="24">
        <v>1141.98</v>
      </c>
      <c r="BP7" s="24">
        <v>1156.82</v>
      </c>
      <c r="BQ7" s="24">
        <v>44.96</v>
      </c>
      <c r="BR7" s="24">
        <v>36.92</v>
      </c>
      <c r="BS7" s="24">
        <v>66.22</v>
      </c>
      <c r="BT7" s="24">
        <v>64.88</v>
      </c>
      <c r="BU7" s="24">
        <v>54.89</v>
      </c>
      <c r="BV7" s="24">
        <v>71.84</v>
      </c>
      <c r="BW7" s="24">
        <v>82.88</v>
      </c>
      <c r="BX7" s="24">
        <v>82.53</v>
      </c>
      <c r="BY7" s="24">
        <v>81.81</v>
      </c>
      <c r="BZ7" s="24">
        <v>82.27</v>
      </c>
      <c r="CA7" s="24">
        <v>75.33</v>
      </c>
      <c r="CB7" s="24">
        <v>343.83</v>
      </c>
      <c r="CC7" s="24">
        <v>413.59</v>
      </c>
      <c r="CD7" s="24">
        <v>231.28</v>
      </c>
      <c r="CE7" s="24">
        <v>238.5</v>
      </c>
      <c r="CF7" s="24">
        <v>281</v>
      </c>
      <c r="CG7" s="24">
        <v>228.47</v>
      </c>
      <c r="CH7" s="24">
        <v>187.76</v>
      </c>
      <c r="CI7" s="24">
        <v>190.48</v>
      </c>
      <c r="CJ7" s="24">
        <v>193.59</v>
      </c>
      <c r="CK7" s="24">
        <v>194.42</v>
      </c>
      <c r="CL7" s="24">
        <v>215.73</v>
      </c>
      <c r="CM7" s="24">
        <v>86.22</v>
      </c>
      <c r="CN7" s="24">
        <v>82.16</v>
      </c>
      <c r="CO7" s="24">
        <v>72.97</v>
      </c>
      <c r="CP7" s="24">
        <v>71.349999999999994</v>
      </c>
      <c r="CQ7" s="24">
        <v>71.349999999999994</v>
      </c>
      <c r="CR7" s="24">
        <v>42.47</v>
      </c>
      <c r="CS7" s="24">
        <v>45.87</v>
      </c>
      <c r="CT7" s="24">
        <v>44.24</v>
      </c>
      <c r="CU7" s="24">
        <v>45.3</v>
      </c>
      <c r="CV7" s="24">
        <v>45.6</v>
      </c>
      <c r="CW7" s="24">
        <v>43.28</v>
      </c>
      <c r="CX7" s="24">
        <v>97.69</v>
      </c>
      <c r="CY7" s="24">
        <v>97.67</v>
      </c>
      <c r="CZ7" s="24">
        <v>96.95</v>
      </c>
      <c r="DA7" s="24">
        <v>97.21</v>
      </c>
      <c r="DB7" s="24">
        <v>97.62</v>
      </c>
      <c r="DC7" s="24">
        <v>83.75</v>
      </c>
      <c r="DD7" s="24">
        <v>87.65</v>
      </c>
      <c r="DE7" s="24">
        <v>88.15</v>
      </c>
      <c r="DF7" s="24">
        <v>88.37</v>
      </c>
      <c r="DG7" s="24">
        <v>88.66</v>
      </c>
      <c r="DH7" s="24">
        <v>86.21</v>
      </c>
      <c r="DI7" s="24">
        <v>36.549999999999997</v>
      </c>
      <c r="DJ7" s="24">
        <v>39.83</v>
      </c>
      <c r="DK7" s="24">
        <v>43.11</v>
      </c>
      <c r="DL7" s="24">
        <v>46.23</v>
      </c>
      <c r="DM7" s="24">
        <v>49.43</v>
      </c>
      <c r="DN7" s="24">
        <v>24.68</v>
      </c>
      <c r="DO7" s="24">
        <v>29.24</v>
      </c>
      <c r="DP7" s="24">
        <v>31.73</v>
      </c>
      <c r="DQ7" s="24">
        <v>32.57</v>
      </c>
      <c r="DR7" s="24">
        <v>33.159999999999997</v>
      </c>
      <c r="DS7" s="24">
        <v>29.62</v>
      </c>
      <c r="DT7" s="24">
        <v>0</v>
      </c>
      <c r="DU7" s="24">
        <v>0</v>
      </c>
      <c r="DV7" s="24">
        <v>0</v>
      </c>
      <c r="DW7" s="24">
        <v>0</v>
      </c>
      <c r="DX7" s="24">
        <v>0</v>
      </c>
      <c r="DY7" s="24">
        <v>8.6199999999999992</v>
      </c>
      <c r="DZ7" s="24">
        <v>0</v>
      </c>
      <c r="EA7" s="24">
        <v>0</v>
      </c>
      <c r="EB7" s="24">
        <v>0.04</v>
      </c>
      <c r="EC7" s="24">
        <v>0.12</v>
      </c>
      <c r="ED7" s="24">
        <v>0.09</v>
      </c>
      <c r="EE7" s="24">
        <v>0</v>
      </c>
      <c r="EF7" s="24">
        <v>5.2</v>
      </c>
      <c r="EG7" s="24">
        <v>0</v>
      </c>
      <c r="EH7" s="24">
        <v>0</v>
      </c>
      <c r="EI7" s="24">
        <v>0</v>
      </c>
      <c r="EJ7" s="24">
        <v>0.36</v>
      </c>
      <c r="EK7" s="24">
        <v>0.06</v>
      </c>
      <c r="EL7" s="24">
        <v>0.27</v>
      </c>
      <c r="EM7" s="24">
        <v>0.22</v>
      </c>
      <c r="EN7" s="24">
        <v>0.17</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深野　明伸</cp:lastModifiedBy>
  <cp:lastPrinted>2025-01-29T23:35:17Z</cp:lastPrinted>
  <dcterms:created xsi:type="dcterms:W3CDTF">2025-01-24T07:09:48Z</dcterms:created>
  <dcterms:modified xsi:type="dcterms:W3CDTF">2025-01-29T23:42:42Z</dcterms:modified>
  <cp:category/>
</cp:coreProperties>
</file>