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6年度(R5決算)\提出\"/>
    </mc:Choice>
  </mc:AlternateContent>
  <xr:revisionPtr revIDLastSave="0" documentId="13_ncr:1_{DD832A49-C016-4E2C-AA19-AC095D64022C}" xr6:coauthVersionLast="47" xr6:coauthVersionMax="47" xr10:uidLastSave="{00000000-0000-0000-0000-000000000000}"/>
  <workbookProtection workbookAlgorithmName="SHA-512" workbookHashValue="3Ztxzu/8qsPZd4tb8KvGr+RKr8STP+wXuelH/FG0eyTvPXKarev8DEZGPNoPryFK7zCT/jVolVwpatcqFHuNKQ==" workbookSaltValue="ZRhTWOv3iTo0cTPfo+2ax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<sst xmlns="http://schemas.openxmlformats.org/spreadsheetml/2006/main" count="231" uniqueCount="116">
  <si>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</si>
  <si>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</si>
  <si>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</si>
  <si>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</si>
  <si>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</si>
  <si>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</si>
  <si>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</si>
  <si>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</si>
  <si>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</si>
  <si>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</si>
  <si>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</si>
  <si>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</si>
  <si>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</si>
  <si>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</si>
  <si>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</si>
  <si>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</si>
  <si>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</si>
  <si>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</si>
  <si>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</si>
  <si>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</si>
  <si>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</si>
  <si>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</si>
  <si>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</si>
  <si>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</si>
  <si>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</si>
  <si>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</si>
  <si>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</si>
  <si>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</si>
  <si>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</si>
  <si>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</si>
  <si>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</si>
  <si>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</si>
  <si>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</si>
  <si>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</si>
  <si>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</si>
  <si>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</si>
  <si>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</si>
  <si>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</si>
  <si>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</si>
  <si>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</si>
  <si>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</si>
  <si>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</si>
  <si>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</si>
  <si>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</si>
  <si>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</si>
  <si>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</si>
  <si>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</si>
  <si>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</si>
  <si>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</si>
  <si>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</si>
  <si>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</si>
  <si>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</si>
  <si>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</si>
  <si>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</si>
  <si>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</si>
  <si>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</si>
  <si>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</si>
  <si>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</si>
  <si>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</si>
  <si>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</si>
  <si>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</si>
  <si>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</si>
  <si>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</si>
  <si>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</si>
  <si>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</si>
  <si>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</si>
  <si>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</si>
  <si>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</si>
  <si>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</si>
  <si>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</si>
  <si>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</si>
  <si>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</si>
  <si>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</si>
  <si>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</si>
  <si>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</si>
  <si>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</si>
  <si>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</si>
  <si>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</si>
  <si>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</si>
  <si>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</si>
  <si>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</si>
  <si>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</si>
  <si>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</si>
  <si>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</si>
  <si>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</si>
  <si>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</si>
  <si>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</si>
  <si>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</si>
  <si>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</si>
  <si>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</si>
  <si>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</si>
  <si>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</si>
  <si>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</si>
  <si>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</si>
  <si>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</si>
  <si>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</si>
  <si>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</si>
  <si>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</si>
  <si>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</si>
  <si>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</si>
  <si>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</si>
  <si>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</si>
  <si>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</si>
  <si>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</si>
  <si>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</si>
  <si>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</si>
  <si>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</si>
  <si>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</si>
  <si>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</si>
  <si>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</si>
  <si>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</si>
  <si>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</si>
  <si>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</si>
  <si>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収益的支出に対して不足する分は一般会計からの補助金で補填しているため、欠損金はありません。
  企業債残高対事業規模比率は、処理区域内の管渠の整備はほぼ終了していますが、使用料収入の減少により、類似団体の平均値に比べると高い比率となっています。
　水洗化率が低いことに加え、施設の修繕等による経費が増加した年度は汚水処理原価が高くなり、経費回収率が下がっています。
　平成16年に供用開始し、管渠の整備を進めながら接続率の増加についても推進してきましたが、水洗化率は類似団体の平均値に比べると低い状況となっています。
　また、この処理区域は、観光地（温泉）と少子高齢化が進んだ地域であり、景気の変動による有客数や人口減少が営業収益に影響しています。
　今後はさらなる下水道への接続推進を図るとともに、処理場の効率的な汚水処理の実施と維持管理経費の節減を図り、経費の平準化に努めます。</t>
    <phoneticPr fontId="4"/>
  </si>
  <si>
    <t>　平成16年度供用開始のため耐用年数を経過した管渠はないことから、管渠老朽化率・管渠改善率ともに０％です。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</si>
  <si>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処理区域内の管渠の整備はほぼ完了していますが、人口減少など社会動態の変化に伴う使用料収入の減少が予想されます。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</si>
</sst>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D2-4073-A015-7CEF97FCCA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58D2-4073-A015-7CEF97FCCA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34.14</c:v>
                </c:pt>
                <c:pt idx="1">
                  <c:v>27.57</c:v>
                </c:pt>
                <c:pt idx="2">
                  <c:v>27.21</c:v>
                </c:pt>
                <c:pt idx="3">
                  <c:v>27.21</c:v>
                </c:pt>
                <c:pt idx="4">
                  <c:v>27.21</c:v>
                </c:pt>
              </c:numCache>
            </c:numRef>
          </c:val>
          <c:extLst>
            <c:ext xmlns:c16="http://schemas.microsoft.com/office/drawing/2014/chart" uri="{C3380CC4-5D6E-409C-BE32-E72D297353CC}">
              <c16:uniqueId val="{00000000-C254-4DAE-837A-C7505E11EF9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C254-4DAE-837A-C7505E11EF9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36.9</c:v>
                </c:pt>
                <c:pt idx="1">
                  <c:v>55.66</c:v>
                </c:pt>
                <c:pt idx="2">
                  <c:v>56.66</c:v>
                </c:pt>
                <c:pt idx="3">
                  <c:v>58.12</c:v>
                </c:pt>
                <c:pt idx="4">
                  <c:v>58.85</c:v>
                </c:pt>
              </c:numCache>
            </c:numRef>
          </c:val>
          <c:extLst>
            <c:ext xmlns:c16="http://schemas.microsoft.com/office/drawing/2014/chart" uri="{C3380CC4-5D6E-409C-BE32-E72D297353CC}">
              <c16:uniqueId val="{00000000-A5AF-4965-BCC5-26AC842570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5AF-4965-BCC5-26AC842570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100.48</c:v>
                </c:pt>
                <c:pt idx="2">
                  <c:v>100</c:v>
                </c:pt>
                <c:pt idx="3">
                  <c:v>100</c:v>
                </c:pt>
                <c:pt idx="4">
                  <c:v>100</c:v>
                </c:pt>
              </c:numCache>
            </c:numRef>
          </c:val>
          <c:extLst>
            <c:ext xmlns:c16="http://schemas.microsoft.com/office/drawing/2014/chart" uri="{C3380CC4-5D6E-409C-BE32-E72D297353CC}">
              <c16:uniqueId val="{00000000-6E82-4AE3-827E-A1BF9AD80F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6E82-4AE3-827E-A1BF9AD80F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44.37</c:v>
                </c:pt>
                <c:pt idx="1">
                  <c:v>22.64</c:v>
                </c:pt>
                <c:pt idx="2">
                  <c:v>25.87</c:v>
                </c:pt>
                <c:pt idx="3">
                  <c:v>29.05</c:v>
                </c:pt>
                <c:pt idx="4">
                  <c:v>32.049999999999997</c:v>
                </c:pt>
              </c:numCache>
            </c:numRef>
          </c:val>
          <c:extLst>
            <c:ext xmlns:c16="http://schemas.microsoft.com/office/drawing/2014/chart" uri="{C3380CC4-5D6E-409C-BE32-E72D297353CC}">
              <c16:uniqueId val="{00000000-A3D4-4E14-822A-25394C0FC4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A3D4-4E14-822A-25394C0FC4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60-4FF6-B8AD-583425AA2F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2D60-4FF6-B8AD-583425AA2F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9E-4A7F-972C-6F72AF238A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5D9E-4A7F-972C-6F72AF238A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891.25</c:v>
                </c:pt>
                <c:pt idx="1">
                  <c:v>384.5</c:v>
                </c:pt>
                <c:pt idx="2">
                  <c:v>326.54000000000002</c:v>
                </c:pt>
                <c:pt idx="3">
                  <c:v>388.87</c:v>
                </c:pt>
                <c:pt idx="4">
                  <c:v>371.3</c:v>
                </c:pt>
              </c:numCache>
            </c:numRef>
          </c:val>
          <c:extLst>
            <c:ext xmlns:c16="http://schemas.microsoft.com/office/drawing/2014/chart" uri="{C3380CC4-5D6E-409C-BE32-E72D297353CC}">
              <c16:uniqueId val="{00000000-BE0C-4C22-BD57-C0575C5880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BE0C-4C22-BD57-C0575C5880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2798.39</c:v>
                </c:pt>
                <c:pt idx="1">
                  <c:v>2947.13</c:v>
                </c:pt>
                <c:pt idx="2">
                  <c:v>3005.38</c:v>
                </c:pt>
                <c:pt idx="3">
                  <c:v>2565.27</c:v>
                </c:pt>
                <c:pt idx="4">
                  <c:v>2277.6</c:v>
                </c:pt>
              </c:numCache>
            </c:numRef>
          </c:val>
          <c:extLst>
            <c:ext xmlns:c16="http://schemas.microsoft.com/office/drawing/2014/chart" uri="{C3380CC4-5D6E-409C-BE32-E72D297353CC}">
              <c16:uniqueId val="{00000000-F84F-4423-A7B7-8AE27DEAFA2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F84F-4423-A7B7-8AE27DEAFA2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37.39</c:v>
                </c:pt>
                <c:pt idx="1">
                  <c:v>26.16</c:v>
                </c:pt>
                <c:pt idx="2">
                  <c:v>22.33</c:v>
                </c:pt>
                <c:pt idx="3">
                  <c:v>28.74</c:v>
                </c:pt>
                <c:pt idx="4">
                  <c:v>30.45</c:v>
                </c:pt>
              </c:numCache>
            </c:numRef>
          </c:val>
          <c:extLst>
            <c:ext xmlns:c16="http://schemas.microsoft.com/office/drawing/2014/chart" uri="{C3380CC4-5D6E-409C-BE32-E72D297353CC}">
              <c16:uniqueId val="{00000000-830F-4039-8C0B-3D460BF9D3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830F-4039-8C0B-3D460BF9D3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324.67</c:v>
                </c:pt>
                <c:pt idx="1">
                  <c:v>532.05999999999995</c:v>
                </c:pt>
                <c:pt idx="2">
                  <c:v>624.44000000000005</c:v>
                </c:pt>
                <c:pt idx="3">
                  <c:v>479.07</c:v>
                </c:pt>
                <c:pt idx="4">
                  <c:v>452.39</c:v>
                </c:pt>
              </c:numCache>
            </c:numRef>
          </c:val>
          <c:extLst>
            <c:ext xmlns:c16="http://schemas.microsoft.com/office/drawing/2014/chart" uri="{C3380CC4-5D6E-409C-BE32-E72D297353CC}">
              <c16:uniqueId val="{00000000-D018-4E0E-83EE-F30895D877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D018-4E0E-83EE-F30895D877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3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二本松市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51263</v>
      </c>
      <c r="AM8" s="54"/>
      <c r="AN8" s="54"/>
      <c r="AO8" s="54"/>
      <c r="AP8" s="54"/>
      <c r="AQ8" s="54"/>
      <c r="AR8" s="54"/>
      <c r="AS8" s="54"/>
      <c r="AT8" s="53">
        <f>データ!T6</f>
        <v>344.42</v>
      </c>
      <c r="AU8" s="53"/>
      <c r="AV8" s="53"/>
      <c r="AW8" s="53"/>
      <c r="AX8" s="53"/>
      <c r="AY8" s="53"/>
      <c r="AZ8" s="53"/>
      <c r="BA8" s="53"/>
      <c r="BB8" s="53">
        <f>データ!U6</f>
        <v>148.84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79.040000000000006</v>
      </c>
      <c r="J10" s="53"/>
      <c r="K10" s="53"/>
      <c r="L10" s="53"/>
      <c r="M10" s="53"/>
      <c r="N10" s="53"/>
      <c r="O10" s="53"/>
      <c r="P10" s="53">
        <f>データ!P6</f>
        <v>3.01</v>
      </c>
      <c r="Q10" s="53"/>
      <c r="R10" s="53"/>
      <c r="S10" s="53"/>
      <c r="T10" s="53"/>
      <c r="U10" s="53"/>
      <c r="V10" s="53"/>
      <c r="W10" s="53">
        <f>データ!Q6</f>
        <v>109.87</v>
      </c>
      <c r="X10" s="53"/>
      <c r="Y10" s="53"/>
      <c r="Z10" s="53"/>
      <c r="AA10" s="53"/>
      <c r="AB10" s="53"/>
      <c r="AC10" s="53"/>
      <c r="AD10" s="54">
        <f>データ!R6</f>
        <v>2090</v>
      </c>
      <c r="AE10" s="54"/>
      <c r="AF10" s="54"/>
      <c r="AG10" s="54"/>
      <c r="AH10" s="54"/>
      <c r="AI10" s="54"/>
      <c r="AJ10" s="54"/>
      <c r="AK10" s="2"/>
      <c r="AL10" s="54">
        <f>データ!V6</f>
        <v>1531</v>
      </c>
      <c r="AM10" s="54"/>
      <c r="AN10" s="54"/>
      <c r="AO10" s="54"/>
      <c r="AP10" s="54"/>
      <c r="AQ10" s="54"/>
      <c r="AR10" s="54"/>
      <c r="AS10" s="54"/>
      <c r="AT10" s="53">
        <f>データ!W6</f>
        <v>1.0900000000000001</v>
      </c>
      <c r="AU10" s="53"/>
      <c r="AV10" s="53"/>
      <c r="AW10" s="53"/>
      <c r="AX10" s="53"/>
      <c r="AY10" s="53"/>
      <c r="AZ10" s="53"/>
      <c r="BA10" s="53"/>
      <c r="BB10" s="53">
        <f>データ!X6</f>
        <v>1404.59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GarXKsnOwWydtbPQgkO+5W9p60ZGFlpGkgLgOjyPF9waR7zP2XIn7PLf3vqYLp8dvrrxAddoGsyTZIxISn9LDQ==" saltValue="2vvIj7nSkAzUQo7TmBJq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72109</v>
      </c>
      <c r="D6" s="19">
        <f t="shared" si="3"/>
        <v>46</v>
      </c>
      <c r="E6" s="19">
        <f t="shared" si="3"/>
        <v>17</v>
      </c>
      <c r="F6" s="19">
        <f t="shared" si="3"/>
        <v>4</v>
      </c>
      <c r="G6" s="19">
        <f t="shared" si="3"/>
        <v>0</v>
      </c>
      <c r="H6" s="19" t="str">
        <f t="shared" si="3"/>
        <v>福島県　二本松市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79.040000000000006</v>
      </c>
      <c r="P6" s="20">
        <f t="shared" si="3"/>
        <v>3.01</v>
      </c>
      <c r="Q6" s="20">
        <f t="shared" si="3"/>
        <v>109.87</v>
      </c>
      <c r="R6" s="20">
        <f t="shared" si="3"/>
        <v>2090</v>
      </c>
      <c r="S6" s="20">
        <f t="shared" si="3"/>
        <v>51263</v>
      </c>
      <c r="T6" s="20">
        <f t="shared" si="3"/>
        <v>344.42</v>
      </c>
      <c r="U6" s="20">
        <f t="shared" si="3"/>
        <v>148.84</v>
      </c>
      <c r="V6" s="20">
        <f t="shared" si="3"/>
        <v>1531</v>
      </c>
      <c r="W6" s="20">
        <f t="shared" si="3"/>
        <v>1.0900000000000001</v>
      </c>
      <c r="X6" s="20">
        <f t="shared" si="3"/>
        <v>1404.59</v>
      </c>
      <c r="Y6" s="21">
        <f>IF(Y7="",NA(),Y7)</f>
        <v>100</v>
      </c>
      <c r="Z6" s="21">
        <f t="shared" ref="Z6:AH6" si="4">IF(Z7="",NA(),Z7)</f>
        <v>100.48</v>
      </c>
      <c r="AA6" s="21">
        <f t="shared" si="4"/>
        <v>100</v>
      </c>
      <c r="AB6" s="21">
        <f t="shared" si="4"/>
        <v>100</v>
      </c>
      <c r="AC6" s="21">
        <f t="shared" si="4"/>
        <v>100</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891.25</v>
      </c>
      <c r="AV6" s="21">
        <f t="shared" ref="AV6:BD6" si="6">IF(AV7="",NA(),AV7)</f>
        <v>384.5</v>
      </c>
      <c r="AW6" s="21">
        <f t="shared" si="6"/>
        <v>326.54000000000002</v>
      </c>
      <c r="AX6" s="21">
        <f t="shared" si="6"/>
        <v>388.87</v>
      </c>
      <c r="AY6" s="21">
        <f t="shared" si="6"/>
        <v>371.3</v>
      </c>
      <c r="AZ6" s="21">
        <f t="shared" si="6"/>
        <v>47.72</v>
      </c>
      <c r="BA6" s="21">
        <f t="shared" si="6"/>
        <v>44.24</v>
      </c>
      <c r="BB6" s="21">
        <f t="shared" si="6"/>
        <v>43.07</v>
      </c>
      <c r="BC6" s="21">
        <f t="shared" si="6"/>
        <v>45.42</v>
      </c>
      <c r="BD6" s="21">
        <f t="shared" si="6"/>
        <v>50.63</v>
      </c>
      <c r="BE6" s="20" t="str">
        <f>IF(BE7="","",IF(BE7="-","【-】","【"&amp;SUBSTITUTE(TEXT(BE7,"#,##0.00"),"-","△")&amp;"】"))</f>
        <v>【48.91】</v>
      </c>
      <c r="BF6" s="21">
        <f>IF(BF7="",NA(),BF7)</f>
        <v>2798.39</v>
      </c>
      <c r="BG6" s="21">
        <f t="shared" ref="BG6:BO6" si="7">IF(BG7="",NA(),BG7)</f>
        <v>2947.13</v>
      </c>
      <c r="BH6" s="21">
        <f t="shared" si="7"/>
        <v>3005.38</v>
      </c>
      <c r="BI6" s="21">
        <f t="shared" si="7"/>
        <v>2565.27</v>
      </c>
      <c r="BJ6" s="21">
        <f t="shared" si="7"/>
        <v>2277.6</v>
      </c>
      <c r="BK6" s="21">
        <f t="shared" si="7"/>
        <v>1206.79</v>
      </c>
      <c r="BL6" s="21">
        <f t="shared" si="7"/>
        <v>1258.43</v>
      </c>
      <c r="BM6" s="21">
        <f t="shared" si="7"/>
        <v>1163.75</v>
      </c>
      <c r="BN6" s="21">
        <f t="shared" si="7"/>
        <v>1195.47</v>
      </c>
      <c r="BO6" s="21">
        <f t="shared" si="7"/>
        <v>1168.69</v>
      </c>
      <c r="BP6" s="20" t="str">
        <f>IF(BP7="","",IF(BP7="-","【-】","【"&amp;SUBSTITUTE(TEXT(BP7,"#,##0.00"),"-","△")&amp;"】"))</f>
        <v>【1,156.82】</v>
      </c>
      <c r="BQ6" s="21">
        <f>IF(BQ7="",NA(),BQ7)</f>
        <v>37.39</v>
      </c>
      <c r="BR6" s="21">
        <f t="shared" ref="BR6:BZ6" si="8">IF(BR7="",NA(),BR7)</f>
        <v>26.16</v>
      </c>
      <c r="BS6" s="21">
        <f t="shared" si="8"/>
        <v>22.33</v>
      </c>
      <c r="BT6" s="21">
        <f t="shared" si="8"/>
        <v>28.74</v>
      </c>
      <c r="BU6" s="21">
        <f t="shared" si="8"/>
        <v>30.45</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324.67</v>
      </c>
      <c r="CC6" s="21">
        <f t="shared" ref="CC6:CK6" si="9">IF(CC7="",NA(),CC7)</f>
        <v>532.05999999999995</v>
      </c>
      <c r="CD6" s="21">
        <f t="shared" si="9"/>
        <v>624.44000000000005</v>
      </c>
      <c r="CE6" s="21">
        <f t="shared" si="9"/>
        <v>479.07</v>
      </c>
      <c r="CF6" s="21">
        <f t="shared" si="9"/>
        <v>452.39</v>
      </c>
      <c r="CG6" s="21">
        <f t="shared" si="9"/>
        <v>228.47</v>
      </c>
      <c r="CH6" s="21">
        <f t="shared" si="9"/>
        <v>224.88</v>
      </c>
      <c r="CI6" s="21">
        <f t="shared" si="9"/>
        <v>228.64</v>
      </c>
      <c r="CJ6" s="21">
        <f t="shared" si="9"/>
        <v>239.46</v>
      </c>
      <c r="CK6" s="21">
        <f t="shared" si="9"/>
        <v>233.15</v>
      </c>
      <c r="CL6" s="20" t="str">
        <f>IF(CL7="","",IF(CL7="-","【-】","【"&amp;SUBSTITUTE(TEXT(CL7,"#,##0.00"),"-","△")&amp;"】"))</f>
        <v>【215.73】</v>
      </c>
      <c r="CM6" s="21">
        <f>IF(CM7="",NA(),CM7)</f>
        <v>34.14</v>
      </c>
      <c r="CN6" s="21">
        <f t="shared" ref="CN6:CV6" si="10">IF(CN7="",NA(),CN7)</f>
        <v>27.57</v>
      </c>
      <c r="CO6" s="21">
        <f t="shared" si="10"/>
        <v>27.21</v>
      </c>
      <c r="CP6" s="21">
        <f t="shared" si="10"/>
        <v>27.21</v>
      </c>
      <c r="CQ6" s="21">
        <f t="shared" si="10"/>
        <v>27.21</v>
      </c>
      <c r="CR6" s="21">
        <f t="shared" si="10"/>
        <v>42.47</v>
      </c>
      <c r="CS6" s="21">
        <f t="shared" si="10"/>
        <v>42.4</v>
      </c>
      <c r="CT6" s="21">
        <f t="shared" si="10"/>
        <v>42.28</v>
      </c>
      <c r="CU6" s="21">
        <f t="shared" si="10"/>
        <v>41.06</v>
      </c>
      <c r="CV6" s="21">
        <f t="shared" si="10"/>
        <v>42.09</v>
      </c>
      <c r="CW6" s="20" t="str">
        <f>IF(CW7="","",IF(CW7="-","【-】","【"&amp;SUBSTITUTE(TEXT(CW7,"#,##0.00"),"-","△")&amp;"】"))</f>
        <v>【43.28】</v>
      </c>
      <c r="CX6" s="21">
        <f>IF(CX7="",NA(),CX7)</f>
        <v>36.9</v>
      </c>
      <c r="CY6" s="21">
        <f t="shared" ref="CY6:DG6" si="11">IF(CY7="",NA(),CY7)</f>
        <v>55.66</v>
      </c>
      <c r="CZ6" s="21">
        <f t="shared" si="11"/>
        <v>56.66</v>
      </c>
      <c r="DA6" s="21">
        <f t="shared" si="11"/>
        <v>58.12</v>
      </c>
      <c r="DB6" s="21">
        <f t="shared" si="11"/>
        <v>58.85</v>
      </c>
      <c r="DC6" s="21">
        <f t="shared" si="11"/>
        <v>83.75</v>
      </c>
      <c r="DD6" s="21">
        <f t="shared" si="11"/>
        <v>84.19</v>
      </c>
      <c r="DE6" s="21">
        <f t="shared" si="11"/>
        <v>84.34</v>
      </c>
      <c r="DF6" s="21">
        <f t="shared" si="11"/>
        <v>84.34</v>
      </c>
      <c r="DG6" s="21">
        <f t="shared" si="11"/>
        <v>84.73</v>
      </c>
      <c r="DH6" s="20" t="str">
        <f>IF(DH7="","",IF(DH7="-","【-】","【"&amp;SUBSTITUTE(TEXT(DH7,"#,##0.00"),"-","△")&amp;"】"))</f>
        <v>【86.21】</v>
      </c>
      <c r="DI6" s="21">
        <f>IF(DI7="",NA(),DI7)</f>
        <v>44.37</v>
      </c>
      <c r="DJ6" s="21">
        <f t="shared" ref="DJ6:DR6" si="12">IF(DJ7="",NA(),DJ7)</f>
        <v>22.64</v>
      </c>
      <c r="DK6" s="21">
        <f t="shared" si="12"/>
        <v>25.87</v>
      </c>
      <c r="DL6" s="21">
        <f t="shared" si="12"/>
        <v>29.05</v>
      </c>
      <c r="DM6" s="21">
        <f t="shared" si="12"/>
        <v>32.049999999999997</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72109</v>
      </c>
      <c r="D7" s="23">
        <v>46</v>
      </c>
      <c r="E7" s="23">
        <v>17</v>
      </c>
      <c r="F7" s="23">
        <v>4</v>
      </c>
      <c r="G7" s="23">
        <v>0</v>
      </c>
      <c r="H7" s="23" t="s">
        <v>95</v>
      </c>
      <c r="I7" s="23" t="s">
        <v>96</v>
      </c>
      <c r="J7" s="23" t="s">
        <v>97</v>
      </c>
      <c r="K7" s="23" t="s">
        <v>98</v>
      </c>
      <c r="L7" s="23" t="s">
        <v>99</v>
      </c>
      <c r="M7" s="23" t="s">
        <v>100</v>
      </c>
      <c r="N7" s="24" t="s">
        <v>101</v>
      </c>
      <c r="O7" s="24">
        <v>79.040000000000006</v>
      </c>
      <c r="P7" s="24">
        <v>3.01</v>
      </c>
      <c r="Q7" s="24">
        <v>109.87</v>
      </c>
      <c r="R7" s="24">
        <v>2090</v>
      </c>
      <c r="S7" s="24">
        <v>51263</v>
      </c>
      <c r="T7" s="24">
        <v>344.42</v>
      </c>
      <c r="U7" s="24">
        <v>148.84</v>
      </c>
      <c r="V7" s="24">
        <v>1531</v>
      </c>
      <c r="W7" s="24">
        <v>1.0900000000000001</v>
      </c>
      <c r="X7" s="24">
        <v>1404.59</v>
      </c>
      <c r="Y7" s="24">
        <v>100</v>
      </c>
      <c r="Z7" s="24">
        <v>100.48</v>
      </c>
      <c r="AA7" s="24">
        <v>100</v>
      </c>
      <c r="AB7" s="24">
        <v>100</v>
      </c>
      <c r="AC7" s="24">
        <v>100</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891.25</v>
      </c>
      <c r="AV7" s="24">
        <v>384.5</v>
      </c>
      <c r="AW7" s="24">
        <v>326.54000000000002</v>
      </c>
      <c r="AX7" s="24">
        <v>388.87</v>
      </c>
      <c r="AY7" s="24">
        <v>371.3</v>
      </c>
      <c r="AZ7" s="24">
        <v>47.72</v>
      </c>
      <c r="BA7" s="24">
        <v>44.24</v>
      </c>
      <c r="BB7" s="24">
        <v>43.07</v>
      </c>
      <c r="BC7" s="24">
        <v>45.42</v>
      </c>
      <c r="BD7" s="24">
        <v>50.63</v>
      </c>
      <c r="BE7" s="24">
        <v>48.91</v>
      </c>
      <c r="BF7" s="24">
        <v>2798.39</v>
      </c>
      <c r="BG7" s="24">
        <v>2947.13</v>
      </c>
      <c r="BH7" s="24">
        <v>3005.38</v>
      </c>
      <c r="BI7" s="24">
        <v>2565.27</v>
      </c>
      <c r="BJ7" s="24">
        <v>2277.6</v>
      </c>
      <c r="BK7" s="24">
        <v>1206.79</v>
      </c>
      <c r="BL7" s="24">
        <v>1258.43</v>
      </c>
      <c r="BM7" s="24">
        <v>1163.75</v>
      </c>
      <c r="BN7" s="24">
        <v>1195.47</v>
      </c>
      <c r="BO7" s="24">
        <v>1168.69</v>
      </c>
      <c r="BP7" s="24">
        <v>1156.82</v>
      </c>
      <c r="BQ7" s="24">
        <v>37.39</v>
      </c>
      <c r="BR7" s="24">
        <v>26.16</v>
      </c>
      <c r="BS7" s="24">
        <v>22.33</v>
      </c>
      <c r="BT7" s="24">
        <v>28.74</v>
      </c>
      <c r="BU7" s="24">
        <v>30.45</v>
      </c>
      <c r="BV7" s="24">
        <v>71.84</v>
      </c>
      <c r="BW7" s="24">
        <v>73.36</v>
      </c>
      <c r="BX7" s="24">
        <v>72.599999999999994</v>
      </c>
      <c r="BY7" s="24">
        <v>69.430000000000007</v>
      </c>
      <c r="BZ7" s="24">
        <v>70.709999999999994</v>
      </c>
      <c r="CA7" s="24">
        <v>75.33</v>
      </c>
      <c r="CB7" s="24">
        <v>324.67</v>
      </c>
      <c r="CC7" s="24">
        <v>532.05999999999995</v>
      </c>
      <c r="CD7" s="24">
        <v>624.44000000000005</v>
      </c>
      <c r="CE7" s="24">
        <v>479.07</v>
      </c>
      <c r="CF7" s="24">
        <v>452.39</v>
      </c>
      <c r="CG7" s="24">
        <v>228.47</v>
      </c>
      <c r="CH7" s="24">
        <v>224.88</v>
      </c>
      <c r="CI7" s="24">
        <v>228.64</v>
      </c>
      <c r="CJ7" s="24">
        <v>239.46</v>
      </c>
      <c r="CK7" s="24">
        <v>233.15</v>
      </c>
      <c r="CL7" s="24">
        <v>215.73</v>
      </c>
      <c r="CM7" s="24">
        <v>34.14</v>
      </c>
      <c r="CN7" s="24">
        <v>27.57</v>
      </c>
      <c r="CO7" s="24">
        <v>27.21</v>
      </c>
      <c r="CP7" s="24">
        <v>27.21</v>
      </c>
      <c r="CQ7" s="24">
        <v>27.21</v>
      </c>
      <c r="CR7" s="24">
        <v>42.47</v>
      </c>
      <c r="CS7" s="24">
        <v>42.4</v>
      </c>
      <c r="CT7" s="24">
        <v>42.28</v>
      </c>
      <c r="CU7" s="24">
        <v>41.06</v>
      </c>
      <c r="CV7" s="24">
        <v>42.09</v>
      </c>
      <c r="CW7" s="24">
        <v>43.28</v>
      </c>
      <c r="CX7" s="24">
        <v>36.9</v>
      </c>
      <c r="CY7" s="24">
        <v>55.66</v>
      </c>
      <c r="CZ7" s="24">
        <v>56.66</v>
      </c>
      <c r="DA7" s="24">
        <v>58.12</v>
      </c>
      <c r="DB7" s="24">
        <v>58.85</v>
      </c>
      <c r="DC7" s="24">
        <v>83.75</v>
      </c>
      <c r="DD7" s="24">
        <v>84.19</v>
      </c>
      <c r="DE7" s="24">
        <v>84.34</v>
      </c>
      <c r="DF7" s="24">
        <v>84.34</v>
      </c>
      <c r="DG7" s="24">
        <v>84.73</v>
      </c>
      <c r="DH7" s="24">
        <v>86.21</v>
      </c>
      <c r="DI7" s="24">
        <v>44.37</v>
      </c>
      <c r="DJ7" s="24">
        <v>22.64</v>
      </c>
      <c r="DK7" s="24">
        <v>25.87</v>
      </c>
      <c r="DL7" s="24">
        <v>29.05</v>
      </c>
      <c r="DM7" s="24">
        <v>32.049999999999997</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2025-01-24T07:09:47Z</dcterms:created>
  <dcterms:modified xsi:type="dcterms:W3CDTF">2025-01-30T08:46:24Z</dcterms:modified>
  <cp:category/>
</cp:coreProperties>
</file>