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5決算\02　回答\"/>
    </mc:Choice>
  </mc:AlternateContent>
  <xr:revisionPtr revIDLastSave="0" documentId="13_ncr:1_{7E31C17A-19F9-4913-AA0E-D18182CA12A2}" xr6:coauthVersionLast="47" xr6:coauthVersionMax="47" xr10:uidLastSave="{00000000-0000-0000-0000-000000000000}"/>
  <workbookProtection workbookAlgorithmName="SHA-512" workbookHashValue="op/vYImWGZgXYHO4PY6xFGMRqLIY5uPeTzIuQ4fJjcvv0/izSNWcVVoRS+gzjZMpawbFgI6bimkb7248Gkii9Q==" workbookSaltValue="60Yi6lwdGwGnedgnmO4uF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E85" i="4"/>
  <c r="AT10" i="4"/>
  <c r="AL10" i="4"/>
  <c r="I10"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<sst xmlns="http://schemas.openxmlformats.org/spreadsheetml/2006/main" count="253" uniqueCount="115">
  <si>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</si>
  <si>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</si>
  <si>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</si>
  <si>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</si>
  <si>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</si>
  <si>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</si>
  <si>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</si>
  <si>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</si>
  <si>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</si>
  <si>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</si>
  <si>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</si>
  <si>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</si>
  <si>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</si>
  <si>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</si>
  <si>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</si>
  <si>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</si>
  <si>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</si>
  <si>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</si>
  <si>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</si>
  <si>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</si>
  <si>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</si>
  <si>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</si>
  <si>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</si>
  <si>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</si>
  <si>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</si>
  <si>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</si>
  <si>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</si>
  <si>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</si>
  <si>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</si>
  <si>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</si>
  <si>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</si>
  <si>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</si>
  <si>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</si>
  <si>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</si>
  <si>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</si>
  <si>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</si>
  <si>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</si>
  <si>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</si>
  <si>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</si>
  <si>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</si>
  <si>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</si>
  <si>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</si>
  <si>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</si>
  <si>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</si>
  <si>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</si>
  <si>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</si>
  <si>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</si>
  <si>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</si>
  <si>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</si>
  <si>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</si>
  <si>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</si>
  <si>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</si>
  <si>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</si>
  <si>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</si>
  <si>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</si>
  <si>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</si>
  <si>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</si>
  <si>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</si>
  <si>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</si>
  <si>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</si>
  <si>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</si>
  <si>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</si>
  <si>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</si>
  <si>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</si>
  <si>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</si>
  <si>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</si>
  <si>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</si>
  <si>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</si>
  <si>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</si>
  <si>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</si>
  <si>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</si>
  <si>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</si>
  <si>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</si>
  <si>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</si>
  <si>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</si>
  <si>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</si>
  <si>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</si>
  <si>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</si>
  <si>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</si>
  <si>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</si>
  <si>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</si>
  <si>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</si>
  <si>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</si>
  <si>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</si>
  <si>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</si>
  <si>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</si>
  <si>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</si>
  <si>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</si>
  <si>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</si>
  <si>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</si>
  <si>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</si>
  <si>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</si>
  <si>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</si>
  <si>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</si>
  <si>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</si>
  <si>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</si>
  <si>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</si>
  <si>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</si>
  <si>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</si>
  <si>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</si>
  <si>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</si>
  <si>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</si>
  <si>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</si>
  <si>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</si>
  <si>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</si>
  <si>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</si>
  <si>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</si>
  <si>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</si>
  <si>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</si>
  <si>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</si>
  <si>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</si>
  <si>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</si>
  <si>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②管渠老朽化率及び③管渠改善率は、平成27年度に整備が完了し、管渠の経過年数が30年未満であるため、現時点では管渠の更新・改良等が生じていない。</t>
    <rPh sb="106" eb="108">
      <t>カンキョ</t>
    </rPh>
    <rPh sb="109" eb="113">
      <t>ケイカネンスウ</t>
    </rPh>
    <rPh sb="116" eb="117">
      <t>ネン</t>
    </rPh>
    <rPh sb="117" eb="119">
      <t>ミマン</t>
    </rPh>
    <rPh sb="130" eb="132">
      <t>カンキョ</t>
    </rPh>
    <rPh sb="140" eb="141">
      <t>ショウ</t>
    </rPh>
    <phoneticPr fontId="4"/>
  </si>
  <si>
    <t>　本市の農業集落排水処理事業は、整備計画に基づき、平成27年度に事業を完了したが、農村地域の環境保全等を目的とした事業であるため、使用料収入のみで汚水処理経費を回収することは困難な状況にある。特に、人口減少等に伴い、有収水量及び使用料収入が減少傾向にあり、今後も段階的に減少していくことが見込まれる。そのため、引き続き安定した経営を行っていくためには、今後も一般会計からの繰入金が必要である。
　また、類似団体平均値と比較して施設利用率や水洗化率の低さが課題となっており、今後の維持管理費や更新投資を低減するため、令和3年度より施設統合に着手したところであり、規模の適正化を図っていく予定である。</t>
    <rPh sb="96" eb="97">
      <t>トク</t>
    </rPh>
    <rPh sb="236" eb="238">
      <t>コンゴ</t>
    </rPh>
    <rPh sb="257" eb="259">
      <t>レイワ</t>
    </rPh>
    <rPh sb="260" eb="261">
      <t>ネン</t>
    </rPh>
    <rPh sb="261" eb="262">
      <t>ド</t>
    </rPh>
    <rPh sb="269" eb="271">
      <t>チャクシュ</t>
    </rPh>
    <rPh sb="280" eb="282">
      <t>キボ</t>
    </rPh>
    <rPh sb="283" eb="286">
      <t>テキセイカ</t>
    </rPh>
    <rPh sb="287" eb="288">
      <t>ハカ</t>
    </rPh>
    <rPh sb="292" eb="294">
      <t>ヨテイ</t>
    </rPh>
    <phoneticPr fontId="4"/>
  </si>
  <si>
    <t>①経常収支比率は、類似団体平均値を下回っており、収益的収入に占める使用料収入の割合が低いことが課題である。
③流動比率は、類似団体平均値を上回ったものの、未払金や預り金の一時的な減少が主たる要因であり、人口減少等に伴い使用料収入が減少傾向にあるため、今後も経費抑制に取り組む必要がある。
④企業債残高対事業規模比率は、一般会計が企業債を負担することとしているため0％だが、事業の性質上、使用料収入の割合が低いことが課題である。
⑤経費回収率は、類似団体平均値を上回っているが、公共下水道事業と同一の料金体系を採用しているため、使用料収入だけでは汚水処理に要する経費を回収することが困難な状況にある。
⑥汚水処理原価は、類似団体平均値を下回ったが、人口減少等に伴い有収水量が減少傾向にあることから、汚水処理費の低減に向け、令和3年度より施設統合に着手したところである。
⑦施設利用率は、類似団体平均値を大きく下回っているが、人口減少や施設老朽化に対応し、令和3年度より施設統合に着手したところであり、将来的に指数の改善が見込まれる。
⑧水洗化率は、区域内に個人で設置した浄化槽を使用している家庭が多く、人口減少や少子高齢化の進行の影響もあり、下水道への切り替えが進まない状況にある。</t>
    <rPh sb="17" eb="19">
      <t>シタマワ</t>
    </rPh>
    <rPh sb="69" eb="70">
      <t>ウワ</t>
    </rPh>
    <rPh sb="77" eb="80">
      <t>ミバライキン</t>
    </rPh>
    <rPh sb="81" eb="82">
      <t>アズカ</t>
    </rPh>
    <rPh sb="83" eb="84">
      <t>キン</t>
    </rPh>
    <rPh sb="85" eb="88">
      <t>イチジテキ</t>
    </rPh>
    <rPh sb="89" eb="91">
      <t>ゲンショウ</t>
    </rPh>
    <rPh sb="101" eb="105">
      <t>ジンコウゲンショウ</t>
    </rPh>
    <rPh sb="105" eb="106">
      <t>トウ</t>
    </rPh>
    <rPh sb="107" eb="108">
      <t>トモナ</t>
    </rPh>
    <rPh sb="109" eb="114">
      <t>シヨウリョウシュウニュウ</t>
    </rPh>
    <rPh sb="115" eb="117">
      <t>ゲンショウ</t>
    </rPh>
    <rPh sb="117" eb="119">
      <t>ケイコウ</t>
    </rPh>
    <rPh sb="128" eb="130">
      <t>ケイヒ</t>
    </rPh>
    <rPh sb="130" eb="132">
      <t>ヨクセイ</t>
    </rPh>
    <rPh sb="133" eb="134">
      <t>ト</t>
    </rPh>
    <rPh sb="135" eb="136">
      <t>ク</t>
    </rPh>
    <rPh sb="137" eb="139">
      <t>ヒツヨウ</t>
    </rPh>
    <rPh sb="331" eb="335">
      <t>ユウシュウスイリョウ</t>
    </rPh>
    <rPh sb="336" eb="338">
      <t>ゲンショウ</t>
    </rPh>
    <rPh sb="338" eb="340">
      <t>ケイコウ</t>
    </rPh>
    <rPh sb="348" eb="350">
      <t>オスイ</t>
    </rPh>
    <rPh sb="350" eb="353">
      <t>ショリヒ</t>
    </rPh>
    <rPh sb="372" eb="374">
      <t>チャクシュ</t>
    </rPh>
    <rPh sb="438" eb="440">
      <t>チャクシュ</t>
    </rPh>
    <rPh sb="449" eb="452">
      <t>ショウライテキ</t>
    </rPh>
    <rPh sb="453" eb="455">
      <t>シスウ</t>
    </rPh>
    <rPh sb="456" eb="458">
      <t>カイゼン</t>
    </rPh>
    <rPh sb="459" eb="461">
      <t>ミコ</t>
    </rPh>
    <rPh sb="473" eb="476">
      <t>クイキナイ</t>
    </rPh>
    <rPh sb="514" eb="516">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</si>
</sst>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FFD-4176-A472-0FE278A9D9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1FFD-4176-A472-0FE278A9D9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30.75</c:v>
                </c:pt>
                <c:pt idx="2">
                  <c:v>30.64</c:v>
                </c:pt>
                <c:pt idx="3">
                  <c:v>30.06</c:v>
                </c:pt>
                <c:pt idx="4">
                  <c:v>29.84</c:v>
                </c:pt>
              </c:numCache>
            </c:numRef>
          </c:val>
          <c:extLst>
            <c:ext xmlns:c16="http://schemas.microsoft.com/office/drawing/2014/chart" uri="{C3380CC4-5D6E-409C-BE32-E72D297353CC}">
              <c16:uniqueId val="{00000000-45DB-487F-A951-02D915D18B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45DB-487F-A951-02D915D18B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70.88</c:v>
                </c:pt>
                <c:pt idx="2">
                  <c:v>71.34</c:v>
                </c:pt>
                <c:pt idx="3">
                  <c:v>72.790000000000006</c:v>
                </c:pt>
                <c:pt idx="4">
                  <c:v>73.03</c:v>
                </c:pt>
              </c:numCache>
            </c:numRef>
          </c:val>
          <c:extLst>
            <c:ext xmlns:c16="http://schemas.microsoft.com/office/drawing/2014/chart" uri="{C3380CC4-5D6E-409C-BE32-E72D297353CC}">
              <c16:uniqueId val="{00000000-2A40-404F-855D-0886127543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2A40-404F-855D-0886127543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103.39</c:v>
                </c:pt>
                <c:pt idx="2">
                  <c:v>102.55</c:v>
                </c:pt>
                <c:pt idx="3">
                  <c:v>102.26</c:v>
                </c:pt>
                <c:pt idx="4">
                  <c:v>105.09</c:v>
                </c:pt>
              </c:numCache>
            </c:numRef>
          </c:val>
          <c:extLst>
            <c:ext xmlns:c16="http://schemas.microsoft.com/office/drawing/2014/chart" uri="{C3380CC4-5D6E-409C-BE32-E72D297353CC}">
              <c16:uniqueId val="{00000000-6251-4886-8FA9-9B5015B56B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6251-4886-8FA9-9B5015B56B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3.43</c:v>
                </c:pt>
                <c:pt idx="2">
                  <c:v>6.85</c:v>
                </c:pt>
                <c:pt idx="3">
                  <c:v>10.029999999999999</c:v>
                </c:pt>
                <c:pt idx="4">
                  <c:v>13.16</c:v>
                </c:pt>
              </c:numCache>
            </c:numRef>
          </c:val>
          <c:extLst>
            <c:ext xmlns:c16="http://schemas.microsoft.com/office/drawing/2014/chart" uri="{C3380CC4-5D6E-409C-BE32-E72D297353CC}">
              <c16:uniqueId val="{00000000-DA8E-426B-A0E5-BF182B8B51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DA8E-426B-A0E5-BF182B8B51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E79-4930-ABDE-B078D7AFDF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FE79-4930-ABDE-B078D7AFDF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8E9-4DFE-AA3C-9771B56AE9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88E9-4DFE-AA3C-9771B56AE9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14.82</c:v>
                </c:pt>
                <c:pt idx="2">
                  <c:v>37.950000000000003</c:v>
                </c:pt>
                <c:pt idx="3">
                  <c:v>49.24</c:v>
                </c:pt>
                <c:pt idx="4">
                  <c:v>54.02</c:v>
                </c:pt>
              </c:numCache>
            </c:numRef>
          </c:val>
          <c:extLst>
            <c:ext xmlns:c16="http://schemas.microsoft.com/office/drawing/2014/chart" uri="{C3380CC4-5D6E-409C-BE32-E72D297353CC}">
              <c16:uniqueId val="{00000000-431B-4993-8D8B-4D44D7938B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431B-4993-8D8B-4D44D7938B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0D2-4618-A3A0-8B417B2597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20D2-4618-A3A0-8B417B2597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73.010000000000005</c:v>
                </c:pt>
                <c:pt idx="2">
                  <c:v>71.25</c:v>
                </c:pt>
                <c:pt idx="3">
                  <c:v>67.33</c:v>
                </c:pt>
                <c:pt idx="4">
                  <c:v>72.760000000000005</c:v>
                </c:pt>
              </c:numCache>
            </c:numRef>
          </c:val>
          <c:extLst>
            <c:ext xmlns:c16="http://schemas.microsoft.com/office/drawing/2014/chart" uri="{C3380CC4-5D6E-409C-BE32-E72D297353CC}">
              <c16:uniqueId val="{00000000-11ED-48AD-8E9B-2BE8434959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11ED-48AD-8E9B-2BE8434959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232.62</c:v>
                </c:pt>
                <c:pt idx="2">
                  <c:v>237.73</c:v>
                </c:pt>
                <c:pt idx="3">
                  <c:v>252.15</c:v>
                </c:pt>
                <c:pt idx="4">
                  <c:v>234.65</c:v>
                </c:pt>
              </c:numCache>
            </c:numRef>
          </c:val>
          <c:extLst>
            <c:ext xmlns:c16="http://schemas.microsoft.com/office/drawing/2014/chart" uri="{C3380CC4-5D6E-409C-BE32-E72D297353CC}">
              <c16:uniqueId val="{00000000-3680-4C49-BD50-302AB310E1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680-4C49-BD50-302AB310E1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会津若松市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112445</v>
      </c>
      <c r="AM8" s="41"/>
      <c r="AN8" s="41"/>
      <c r="AO8" s="41"/>
      <c r="AP8" s="41"/>
      <c r="AQ8" s="41"/>
      <c r="AR8" s="41"/>
      <c r="AS8" s="41"/>
      <c r="AT8" s="34">
        <f>データ!T6</f>
        <v>382.97</v>
      </c>
      <c r="AU8" s="34"/>
      <c r="AV8" s="34"/>
      <c r="AW8" s="34"/>
      <c r="AX8" s="34"/>
      <c r="AY8" s="34"/>
      <c r="AZ8" s="34"/>
      <c r="BA8" s="34"/>
      <c r="BB8" s="34">
        <f>データ!U6</f>
        <v>293.61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69.94</v>
      </c>
      <c r="J10" s="34"/>
      <c r="K10" s="34"/>
      <c r="L10" s="34"/>
      <c r="M10" s="34"/>
      <c r="N10" s="34"/>
      <c r="O10" s="34"/>
      <c r="P10" s="34">
        <f>データ!P6</f>
        <v>3.64</v>
      </c>
      <c r="Q10" s="34"/>
      <c r="R10" s="34"/>
      <c r="S10" s="34"/>
      <c r="T10" s="34"/>
      <c r="U10" s="34"/>
      <c r="V10" s="34"/>
      <c r="W10" s="34">
        <f>データ!Q6</f>
        <v>85.31</v>
      </c>
      <c r="X10" s="34"/>
      <c r="Y10" s="34"/>
      <c r="Z10" s="34"/>
      <c r="AA10" s="34"/>
      <c r="AB10" s="34"/>
      <c r="AC10" s="34"/>
      <c r="AD10" s="41">
        <f>データ!R6</f>
        <v>2860</v>
      </c>
      <c r="AE10" s="41"/>
      <c r="AF10" s="41"/>
      <c r="AG10" s="41"/>
      <c r="AH10" s="41"/>
      <c r="AI10" s="41"/>
      <c r="AJ10" s="41"/>
      <c r="AK10" s="2"/>
      <c r="AL10" s="41">
        <f>データ!V6</f>
        <v>4052</v>
      </c>
      <c r="AM10" s="41"/>
      <c r="AN10" s="41"/>
      <c r="AO10" s="41"/>
      <c r="AP10" s="41"/>
      <c r="AQ10" s="41"/>
      <c r="AR10" s="41"/>
      <c r="AS10" s="41"/>
      <c r="AT10" s="34">
        <f>データ!W6</f>
        <v>4.17</v>
      </c>
      <c r="AU10" s="34"/>
      <c r="AV10" s="34"/>
      <c r="AW10" s="34"/>
      <c r="AX10" s="34"/>
      <c r="AY10" s="34"/>
      <c r="AZ10" s="34"/>
      <c r="BA10" s="34"/>
      <c r="BB10" s="34">
        <f>データ!X6</f>
        <v>971.7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RC6dY9vnITMbcHFgcDI5J1+JSUtnzMDAfn1cTYvPRqLNOvba3PhxrMQH1S6a7cDzwXGDR0DokJqu7/8ulJqiEQ==" saltValue="j5BSINWKTObDD2pP6Z0f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72028</v>
      </c>
      <c r="D6" s="19">
        <f t="shared" si="3"/>
        <v>46</v>
      </c>
      <c r="E6" s="19">
        <f t="shared" si="3"/>
        <v>17</v>
      </c>
      <c r="F6" s="19">
        <f t="shared" si="3"/>
        <v>5</v>
      </c>
      <c r="G6" s="19">
        <f t="shared" si="3"/>
        <v>0</v>
      </c>
      <c r="H6" s="19" t="str">
        <f t="shared" si="3"/>
        <v>福島県　会津若松市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69.94</v>
      </c>
      <c r="P6" s="20">
        <f t="shared" si="3"/>
        <v>3.64</v>
      </c>
      <c r="Q6" s="20">
        <f t="shared" si="3"/>
        <v>85.31</v>
      </c>
      <c r="R6" s="20">
        <f t="shared" si="3"/>
        <v>2860</v>
      </c>
      <c r="S6" s="20">
        <f t="shared" si="3"/>
        <v>112445</v>
      </c>
      <c r="T6" s="20">
        <f t="shared" si="3"/>
        <v>382.97</v>
      </c>
      <c r="U6" s="20">
        <f t="shared" si="3"/>
        <v>293.61</v>
      </c>
      <c r="V6" s="20">
        <f t="shared" si="3"/>
        <v>4052</v>
      </c>
      <c r="W6" s="20">
        <f t="shared" si="3"/>
        <v>4.17</v>
      </c>
      <c r="X6" s="20">
        <f t="shared" si="3"/>
        <v>971.7</v>
      </c>
      <c r="Y6" s="21" t="str">
        <f>IF(Y7="",NA(),Y7)</f>
        <v>-</v>
      </c>
      <c r="Z6" s="21">
        <f t="shared" ref="Z6:AH6" si="4">IF(Z7="",NA(),Z7)</f>
        <v>103.39</v>
      </c>
      <c r="AA6" s="21">
        <f t="shared" si="4"/>
        <v>102.55</v>
      </c>
      <c r="AB6" s="21">
        <f t="shared" si="4"/>
        <v>102.26</v>
      </c>
      <c r="AC6" s="21">
        <f t="shared" si="4"/>
        <v>105.09</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14.82</v>
      </c>
      <c r="AW6" s="21">
        <f t="shared" si="6"/>
        <v>37.950000000000003</v>
      </c>
      <c r="AX6" s="21">
        <f t="shared" si="6"/>
        <v>49.24</v>
      </c>
      <c r="AY6" s="21">
        <f t="shared" si="6"/>
        <v>54.02</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73.010000000000005</v>
      </c>
      <c r="BS6" s="21">
        <f t="shared" si="8"/>
        <v>71.25</v>
      </c>
      <c r="BT6" s="21">
        <f t="shared" si="8"/>
        <v>67.33</v>
      </c>
      <c r="BU6" s="21">
        <f t="shared" si="8"/>
        <v>72.760000000000005</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232.62</v>
      </c>
      <c r="CD6" s="21">
        <f t="shared" si="9"/>
        <v>237.73</v>
      </c>
      <c r="CE6" s="21">
        <f t="shared" si="9"/>
        <v>252.15</v>
      </c>
      <c r="CF6" s="21">
        <f t="shared" si="9"/>
        <v>234.65</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30.75</v>
      </c>
      <c r="CO6" s="21">
        <f t="shared" si="10"/>
        <v>30.64</v>
      </c>
      <c r="CP6" s="21">
        <f t="shared" si="10"/>
        <v>30.06</v>
      </c>
      <c r="CQ6" s="21">
        <f t="shared" si="10"/>
        <v>29.84</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70.88</v>
      </c>
      <c r="CZ6" s="21">
        <f t="shared" si="11"/>
        <v>71.34</v>
      </c>
      <c r="DA6" s="21">
        <f t="shared" si="11"/>
        <v>72.790000000000006</v>
      </c>
      <c r="DB6" s="21">
        <f t="shared" si="11"/>
        <v>73.03</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3.43</v>
      </c>
      <c r="DK6" s="21">
        <f t="shared" si="12"/>
        <v>6.85</v>
      </c>
      <c r="DL6" s="21">
        <f t="shared" si="12"/>
        <v>10.029999999999999</v>
      </c>
      <c r="DM6" s="21">
        <f t="shared" si="12"/>
        <v>13.16</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72028</v>
      </c>
      <c r="D7" s="23">
        <v>46</v>
      </c>
      <c r="E7" s="23">
        <v>17</v>
      </c>
      <c r="F7" s="23">
        <v>5</v>
      </c>
      <c r="G7" s="23">
        <v>0</v>
      </c>
      <c r="H7" s="23" t="s">
        <v>96</v>
      </c>
      <c r="I7" s="23" t="s">
        <v>97</v>
      </c>
      <c r="J7" s="23" t="s">
        <v>98</v>
      </c>
      <c r="K7" s="23" t="s">
        <v>99</v>
      </c>
      <c r="L7" s="23" t="s">
        <v>100</v>
      </c>
      <c r="M7" s="23" t="s">
        <v>101</v>
      </c>
      <c r="N7" s="24" t="s">
        <v>102</v>
      </c>
      <c r="O7" s="24">
        <v>69.94</v>
      </c>
      <c r="P7" s="24">
        <v>3.64</v>
      </c>
      <c r="Q7" s="24">
        <v>85.31</v>
      </c>
      <c r="R7" s="24">
        <v>2860</v>
      </c>
      <c r="S7" s="24">
        <v>112445</v>
      </c>
      <c r="T7" s="24">
        <v>382.97</v>
      </c>
      <c r="U7" s="24">
        <v>293.61</v>
      </c>
      <c r="V7" s="24">
        <v>4052</v>
      </c>
      <c r="W7" s="24">
        <v>4.17</v>
      </c>
      <c r="X7" s="24">
        <v>971.7</v>
      </c>
      <c r="Y7" s="24" t="s">
        <v>102</v>
      </c>
      <c r="Z7" s="24">
        <v>103.39</v>
      </c>
      <c r="AA7" s="24">
        <v>102.55</v>
      </c>
      <c r="AB7" s="24">
        <v>102.26</v>
      </c>
      <c r="AC7" s="24">
        <v>105.09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14.82</v>
      </c>
      <c r="AW7" s="24">
        <v>37.950000000000003</v>
      </c>
      <c r="AX7" s="24">
        <v>49.24</v>
      </c>
      <c r="AY7" s="24">
        <v>54.02</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73.010000000000005</v>
      </c>
      <c r="BS7" s="24">
        <v>71.25</v>
      </c>
      <c r="BT7" s="24">
        <v>67.33</v>
      </c>
      <c r="BU7" s="24">
        <v>72.760000000000005</v>
      </c>
      <c r="BV7" s="24" t="s">
        <v>102</v>
      </c>
      <c r="BW7" s="24">
        <v>57.08</v>
      </c>
      <c r="BX7" s="24">
        <v>56.26</v>
      </c>
      <c r="BY7" s="24">
        <v>52.94</v>
      </c>
      <c r="BZ7" s="24">
        <v>52.05</v>
      </c>
      <c r="CA7" s="24">
        <v>56.93</v>
      </c>
      <c r="CB7" s="24" t="s">
        <v>102</v>
      </c>
      <c r="CC7" s="24">
        <v>232.62</v>
      </c>
      <c r="CD7" s="24">
        <v>237.73</v>
      </c>
      <c r="CE7" s="24">
        <v>252.15</v>
      </c>
      <c r="CF7" s="24">
        <v>234.65</v>
      </c>
      <c r="CG7" s="24" t="s">
        <v>102</v>
      </c>
      <c r="CH7" s="24">
        <v>274.99</v>
      </c>
      <c r="CI7" s="24">
        <v>282.08999999999997</v>
      </c>
      <c r="CJ7" s="24">
        <v>303.27999999999997</v>
      </c>
      <c r="CK7" s="24">
        <v>301.86</v>
      </c>
      <c r="CL7" s="24">
        <v>271.14999999999998</v>
      </c>
      <c r="CM7" s="24" t="s">
        <v>102</v>
      </c>
      <c r="CN7" s="24">
        <v>30.75</v>
      </c>
      <c r="CO7" s="24">
        <v>30.64</v>
      </c>
      <c r="CP7" s="24">
        <v>30.06</v>
      </c>
      <c r="CQ7" s="24">
        <v>29.84</v>
      </c>
      <c r="CR7" s="24" t="s">
        <v>102</v>
      </c>
      <c r="CS7" s="24">
        <v>54.83</v>
      </c>
      <c r="CT7" s="24">
        <v>66.53</v>
      </c>
      <c r="CU7" s="24">
        <v>52.35</v>
      </c>
      <c r="CV7" s="24">
        <v>46.25</v>
      </c>
      <c r="CW7" s="24">
        <v>49.87</v>
      </c>
      <c r="CX7" s="24" t="s">
        <v>102</v>
      </c>
      <c r="CY7" s="24">
        <v>70.88</v>
      </c>
      <c r="CZ7" s="24">
        <v>71.34</v>
      </c>
      <c r="DA7" s="24">
        <v>72.790000000000006</v>
      </c>
      <c r="DB7" s="24">
        <v>73.03</v>
      </c>
      <c r="DC7" s="24" t="s">
        <v>102</v>
      </c>
      <c r="DD7" s="24">
        <v>84.7</v>
      </c>
      <c r="DE7" s="24">
        <v>84.67</v>
      </c>
      <c r="DF7" s="24">
        <v>84.39</v>
      </c>
      <c r="DG7" s="24">
        <v>83.96</v>
      </c>
      <c r="DH7" s="24">
        <v>87.54</v>
      </c>
      <c r="DI7" s="24" t="s">
        <v>102</v>
      </c>
      <c r="DJ7" s="24">
        <v>3.43</v>
      </c>
      <c r="DK7" s="24">
        <v>6.85</v>
      </c>
      <c r="DL7" s="24">
        <v>10.029999999999999</v>
      </c>
      <c r="DM7" s="24">
        <v>13.16</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稲村　聖矢</cp:lastModifiedBy>
  <cp:lastPrinted>2025-02-03T00:19:21Z</cp:lastPrinted>
  <dcterms:created xsi:type="dcterms:W3CDTF">2025-01-24T07:15:51Z</dcterms:created>
  <dcterms:modified xsi:type="dcterms:W3CDTF">2025-02-03T00:19:21Z</dcterms:modified>
  <cp:category/>
</cp:coreProperties>
</file>