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Y:\係共有\共有\経営比較分析表\R5年度分　経営比較分析表\提出\"/>
    </mc:Choice>
  </mc:AlternateContent>
  <xr:revisionPtr revIDLastSave="0" documentId="8_{432B1B79-1301-4C69-8719-175BD063E062}" xr6:coauthVersionLast="36" xr6:coauthVersionMax="36" xr10:uidLastSave="{00000000-0000-0000-0000-000000000000}"/>
  <workbookProtection workbookAlgorithmName="SHA-512" workbookHashValue="6PX4EVDSE4J+olrOHKgjKae/04wQEfgaiOMG2+NbGM986yEpR/rr7guOLysx7TywCLOKDO+7knh4Om1D4yQUeg==" workbookSaltValue="LYeGUm/6wUPcwOlZ12PVF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F85" i="4"/>
  <c r="E85" i="4"/>
  <c r="AL10" i="4"/>
  <c r="I8" i="4"/>
</calcChain>
</file>

<file path=xl/sharedStrings.xml><?xml version="1.0" encoding="utf-8"?>
<sst xmlns="http://schemas.openxmlformats.org/spreadsheetml/2006/main" count="232" uniqueCount="116">
  <si>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</si>
  <si>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</si>
  <si>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</si>
  <si>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</si>
  <si>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</si>
  <si>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</si>
  <si>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</si>
  <si>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</si>
  <si>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</si>
  <si>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</si>
  <si>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</si>
  <si>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</si>
  <si>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</si>
  <si>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</si>
  <si>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</si>
  <si>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</si>
  <si>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</si>
  <si>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</si>
  <si>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</si>
  <si>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</si>
  <si>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</si>
  <si>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</si>
  <si>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</si>
  <si>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</si>
  <si>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</si>
  <si>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</si>
  <si>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</si>
  <si>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</si>
  <si>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</si>
  <si>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</si>
  <si>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</si>
  <si>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</si>
  <si>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</si>
  <si>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</si>
  <si>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</si>
  <si>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</si>
  <si>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</si>
  <si>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</si>
  <si>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</si>
  <si>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</si>
  <si>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</si>
  <si>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</si>
  <si>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</si>
  <si>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</si>
  <si>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</si>
  <si>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</si>
  <si>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</si>
  <si>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</si>
  <si>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</si>
  <si>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</si>
  <si>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</si>
  <si>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</si>
  <si>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</si>
  <si>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</si>
  <si>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</si>
  <si>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</si>
  <si>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</si>
  <si>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</si>
  <si>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</si>
  <si>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</si>
  <si>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</si>
  <si>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</si>
  <si>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</si>
  <si>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</si>
  <si>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</si>
  <si>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</si>
  <si>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</si>
  <si>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</si>
  <si>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</si>
  <si>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</si>
  <si>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</si>
  <si>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</si>
  <si>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</si>
  <si>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</si>
  <si>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</si>
  <si>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</si>
  <si>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</si>
  <si>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</si>
  <si>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</si>
  <si>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</si>
  <si>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</si>
  <si>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</si>
  <si>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</si>
  <si>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</si>
  <si>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</si>
  <si>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</si>
  <si>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</si>
  <si>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</si>
  <si>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</si>
  <si>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</si>
  <si>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</si>
  <si>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</si>
  <si>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</si>
  <si>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</si>
  <si>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</si>
  <si>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</si>
  <si>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</si>
  <si>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</si>
  <si>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</si>
  <si>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</si>
  <si>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</si>
  <si>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</si>
  <si>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</si>
  <si>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</si>
  <si>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</si>
  <si>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</si>
  <si>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</si>
  <si>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</si>
  <si>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</si>
  <si>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</si>
  <si>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</si>
  <si>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</si>
  <si>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</si>
  <si>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経常収支比率は、類似団体平均値、並びに全国平均を上回っており経常収支は良好と言えます。
　一方で、短期的な債務に対する支払い能力を示す流動比率は、令和３年度から資本費平準化債による資金調達を行ったことにより改善し、全国平均並びに類似団体平均を上回る結果となりました。企業債残高対事業規模比率は、東日本台風被害による災害復旧債を借入れしたことから、依然高止まりのままですが、今後は起債償還額のピークを過ぎてくることから改善されていく見込みです。
　経費回収率については、100％となっており、使用料で汚水処理費にかかる経費を賄えている状況です。
　水洗化率については、全国平均を下回っておりますが、これは本市の地形および面積等によるもので、処理人口の分布等に要因があると考えられます。</t>
    <rPh sb="1" eb="7">
      <t>ケイジョウシュウシヒリツ</t>
    </rPh>
    <rPh sb="13" eb="16">
      <t>ヘイキンチ</t>
    </rPh>
    <rPh sb="17" eb="18">
      <t>ナラ</t>
    </rPh>
    <rPh sb="74" eb="76">
      <t>レイワ</t>
    </rPh>
    <rPh sb="77" eb="79">
      <t>ネンド</t>
    </rPh>
    <rPh sb="91" eb="93">
      <t>シキン</t>
    </rPh>
    <rPh sb="93" eb="95">
      <t>チョウタツ</t>
    </rPh>
    <rPh sb="96" eb="97">
      <t>オコナ</t>
    </rPh>
    <rPh sb="104" eb="106">
      <t>カイゼン</t>
    </rPh>
    <rPh sb="108" eb="112">
      <t>ゼンコクヘイキン</t>
    </rPh>
    <rPh sb="112" eb="113">
      <t>ナラ</t>
    </rPh>
    <rPh sb="115" eb="117">
      <t>ルイジ</t>
    </rPh>
    <rPh sb="117" eb="121">
      <t>ダンタイヘイキン</t>
    </rPh>
    <rPh sb="122" eb="123">
      <t>ウエ</t>
    </rPh>
    <rPh sb="123" eb="124">
      <t>マワ</t>
    </rPh>
    <rPh sb="125" eb="127">
      <t>ケッカ</t>
    </rPh>
    <rPh sb="148" eb="151">
      <t>ヒガシニホン</t>
    </rPh>
    <phoneticPr fontId="4"/>
  </si>
  <si>
    <t>　令和5年度には経営戦略の見直しを行い、雨水対策や管渠等の耐震化のほか、老朽化施設を効率的に改修していくストックマネジメント事業など、各種事業・計画を盛り込んでいます。今後も策定した計画に沿った改修等を行っていきます。</t>
    <rPh sb="1" eb="3">
      <t>レイワ</t>
    </rPh>
    <rPh sb="4" eb="6">
      <t>ネンド</t>
    </rPh>
    <rPh sb="8" eb="12">
      <t>ケイエイセンリャク</t>
    </rPh>
    <rPh sb="13" eb="15">
      <t>ミナオ</t>
    </rPh>
    <rPh sb="17" eb="18">
      <t>オコナ</t>
    </rPh>
    <rPh sb="25" eb="28">
      <t>カンキョトウ</t>
    </rPh>
    <rPh sb="36" eb="39">
      <t>ロウキュウカ</t>
    </rPh>
    <rPh sb="39" eb="41">
      <t>シセツ</t>
    </rPh>
    <rPh sb="42" eb="44">
      <t>コウリツ</t>
    </rPh>
    <rPh sb="44" eb="45">
      <t>テキ</t>
    </rPh>
    <rPh sb="46" eb="48">
      <t>カイシュウ</t>
    </rPh>
    <rPh sb="62" eb="64">
      <t>ジギョウ</t>
    </rPh>
    <rPh sb="67" eb="71">
      <t>カクシュジギョウ</t>
    </rPh>
    <rPh sb="72" eb="74">
      <t>ケイカク</t>
    </rPh>
    <rPh sb="75" eb="76">
      <t>モ</t>
    </rPh>
    <rPh sb="77" eb="78">
      <t>コ</t>
    </rPh>
    <rPh sb="84" eb="86">
      <t>コンゴ</t>
    </rPh>
    <rPh sb="87" eb="89">
      <t>サクテイ</t>
    </rPh>
    <rPh sb="91" eb="93">
      <t>ケイカク</t>
    </rPh>
    <rPh sb="94" eb="95">
      <t>ソ</t>
    </rPh>
    <rPh sb="97" eb="100">
      <t>カイシュウトウ</t>
    </rPh>
    <rPh sb="101" eb="102">
      <t>オコナ</t>
    </rPh>
    <phoneticPr fontId="4"/>
  </si>
  <si>
    <t>　経常収支比率並びに経費回収率は、類似団体平均値並びに全国平均をおおむね上回っており単年度の経営状況は良好と言えます。短期的な債務に対する支払い能力を示す流動比率は、全国平均および類似団体平均を上回っており、今後さらに改善していく見込です。
　近年、異常気象による大雨、台風の被害や、頻発している地震の被害等、予期せぬ費用が発生していますが、経営戦略を基に効率化を図った運営をしていきます。</t>
    <rPh sb="7" eb="8">
      <t>ナラ</t>
    </rPh>
    <rPh sb="10" eb="15">
      <t>ケイヒカイシュウリツ</t>
    </rPh>
    <rPh sb="21" eb="24">
      <t>ヘイキンチ</t>
    </rPh>
    <rPh sb="24" eb="25">
      <t>ナラ</t>
    </rPh>
    <rPh sb="42" eb="45">
      <t>タンネンド</t>
    </rPh>
    <rPh sb="46" eb="50">
      <t>ケイエイジョウキョウ</t>
    </rPh>
    <rPh sb="90" eb="92">
      <t>ルイジ</t>
    </rPh>
    <rPh sb="92" eb="94">
      <t>ダンタイ</t>
    </rPh>
    <rPh sb="94" eb="96">
      <t>ヘイキン</t>
    </rPh>
    <rPh sb="97" eb="98">
      <t>ウエ</t>
    </rPh>
    <rPh sb="122" eb="124">
      <t>キンネン</t>
    </rPh>
    <rPh sb="125" eb="129">
      <t>イジョウキショウ</t>
    </rPh>
    <rPh sb="132" eb="134">
      <t>オオアメ</t>
    </rPh>
    <rPh sb="138" eb="140">
      <t>ヒガイ</t>
    </rPh>
    <rPh sb="142" eb="144">
      <t>ヒンパツ</t>
    </rPh>
    <rPh sb="148" eb="150">
      <t>ジシン</t>
    </rPh>
    <rPh sb="151" eb="154">
      <t>ヒガイトウ</t>
    </rPh>
    <rPh sb="155" eb="157">
      <t>ヨキ</t>
    </rPh>
    <rPh sb="159" eb="161">
      <t>ヒヨウ</t>
    </rPh>
    <rPh sb="162" eb="164">
      <t>ハッセイ</t>
    </rPh>
    <rPh sb="171" eb="175">
      <t>ケイエイセンリャク</t>
    </rPh>
    <rPh sb="176" eb="177">
      <t>モト</t>
    </rPh>
    <rPh sb="178" eb="181">
      <t>コウリツカ</t>
    </rPh>
    <rPh sb="182" eb="183">
      <t>ハカ</t>
    </rPh>
    <rPh sb="185" eb="187">
      <t>ウンエイ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</si>
</sst>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0.01</c:v>
                </c:pt>
                <c:pt idx="1">
                  <c:v>0</c:v>
                </c:pt>
                <c:pt idx="2" formatCode="#,##0.00;&quot;△&quot;#,##0.00;&quot;-&quot;">
                  <c:v>0.01</c:v>
                </c:pt>
                <c:pt idx="3" formatCode="#,##0.00;&quot;△&quot;#,##0.00;&quot;-&quot;">
                  <c:v>0.01</c:v>
                </c:pt>
                <c:pt idx="4" formatCode="#,##0.00;&quot;△&quot;#,##0.00;&quot;-&quot;">
                  <c:v>0.01</c:v>
                </c:pt>
              </c:numCache>
            </c:numRef>
          </c:val>
          <c:extLst>
            <c:ext xmlns:c16="http://schemas.microsoft.com/office/drawing/2014/chart" uri="{C3380CC4-5D6E-409C-BE32-E72D297353CC}">
              <c16:uniqueId val="{00000000-18C2-4579-B355-FB1B8C1F66C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0.33</c:v>
                </c:pt>
                <c:pt idx="2">
                  <c:v>0.22</c:v>
                </c:pt>
                <c:pt idx="3">
                  <c:v>0.23</c:v>
                </c:pt>
                <c:pt idx="4">
                  <c:v>0.18</c:v>
                </c:pt>
              </c:numCache>
            </c:numRef>
          </c:val>
          <c:smooth val="0"/>
          <c:extLst>
            <c:ext xmlns:c16="http://schemas.microsoft.com/office/drawing/2014/chart" uri="{C3380CC4-5D6E-409C-BE32-E72D297353CC}">
              <c16:uniqueId val="{00000001-18C2-4579-B355-FB1B8C1F66C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65.66</c:v>
                </c:pt>
                <c:pt idx="1">
                  <c:v>62.01</c:v>
                </c:pt>
                <c:pt idx="2">
                  <c:v>63.66</c:v>
                </c:pt>
                <c:pt idx="3">
                  <c:v>63.07</c:v>
                </c:pt>
                <c:pt idx="4">
                  <c:v>0</c:v>
                </c:pt>
              </c:numCache>
            </c:numRef>
          </c:val>
          <c:extLst>
            <c:ext xmlns:c16="http://schemas.microsoft.com/office/drawing/2014/chart" uri="{C3380CC4-5D6E-409C-BE32-E72D297353CC}">
              <c16:uniqueId val="{00000000-7943-4C84-89D0-0FF9F8BDCCC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66.78</c:v>
                </c:pt>
                <c:pt idx="1">
                  <c:v>67</c:v>
                </c:pt>
                <c:pt idx="2">
                  <c:v>66.650000000000006</c:v>
                </c:pt>
                <c:pt idx="3">
                  <c:v>64.45</c:v>
                </c:pt>
                <c:pt idx="4">
                  <c:v>65.11</c:v>
                </c:pt>
              </c:numCache>
            </c:numRef>
          </c:val>
          <c:smooth val="0"/>
          <c:extLst>
            <c:ext xmlns:c16="http://schemas.microsoft.com/office/drawing/2014/chart" uri="{C3380CC4-5D6E-409C-BE32-E72D297353CC}">
              <c16:uniqueId val="{00000001-7943-4C84-89D0-0FF9F8BDCCC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92.41</c:v>
                </c:pt>
                <c:pt idx="1">
                  <c:v>92.59</c:v>
                </c:pt>
                <c:pt idx="2">
                  <c:v>93.53</c:v>
                </c:pt>
                <c:pt idx="3">
                  <c:v>93.52</c:v>
                </c:pt>
                <c:pt idx="4">
                  <c:v>94.76</c:v>
                </c:pt>
              </c:numCache>
            </c:numRef>
          </c:val>
          <c:extLst>
            <c:ext xmlns:c16="http://schemas.microsoft.com/office/drawing/2014/chart" uri="{C3380CC4-5D6E-409C-BE32-E72D297353CC}">
              <c16:uniqueId val="{00000000-5EBF-4022-9222-38426742649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94.06</c:v>
                </c:pt>
                <c:pt idx="1">
                  <c:v>94.41</c:v>
                </c:pt>
                <c:pt idx="2">
                  <c:v>94.43</c:v>
                </c:pt>
                <c:pt idx="3">
                  <c:v>94.58</c:v>
                </c:pt>
                <c:pt idx="4">
                  <c:v>94.69</c:v>
                </c:pt>
              </c:numCache>
            </c:numRef>
          </c:val>
          <c:smooth val="0"/>
          <c:extLst>
            <c:ext xmlns:c16="http://schemas.microsoft.com/office/drawing/2014/chart" uri="{C3380CC4-5D6E-409C-BE32-E72D297353CC}">
              <c16:uniqueId val="{00000001-5EBF-4022-9222-38426742649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112.21</c:v>
                </c:pt>
                <c:pt idx="1">
                  <c:v>114.34</c:v>
                </c:pt>
                <c:pt idx="2">
                  <c:v>116.33</c:v>
                </c:pt>
                <c:pt idx="3">
                  <c:v>112.18</c:v>
                </c:pt>
                <c:pt idx="4">
                  <c:v>110.32</c:v>
                </c:pt>
              </c:numCache>
            </c:numRef>
          </c:val>
          <c:extLst>
            <c:ext xmlns:c16="http://schemas.microsoft.com/office/drawing/2014/chart" uri="{C3380CC4-5D6E-409C-BE32-E72D297353CC}">
              <c16:uniqueId val="{00000000-0493-4025-A57D-1F97EBF524D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111.12</c:v>
                </c:pt>
                <c:pt idx="1">
                  <c:v>109.58</c:v>
                </c:pt>
                <c:pt idx="2">
                  <c:v>109.32</c:v>
                </c:pt>
                <c:pt idx="3">
                  <c:v>108.33</c:v>
                </c:pt>
                <c:pt idx="4">
                  <c:v>107.76</c:v>
                </c:pt>
              </c:numCache>
            </c:numRef>
          </c:val>
          <c:smooth val="0"/>
          <c:extLst>
            <c:ext xmlns:c16="http://schemas.microsoft.com/office/drawing/2014/chart" uri="{C3380CC4-5D6E-409C-BE32-E72D297353CC}">
              <c16:uniqueId val="{00000001-0493-4025-A57D-1F97EBF524D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12.23</c:v>
                </c:pt>
                <c:pt idx="1">
                  <c:v>15.05</c:v>
                </c:pt>
                <c:pt idx="2">
                  <c:v>17.809999999999999</c:v>
                </c:pt>
                <c:pt idx="3">
                  <c:v>20.36</c:v>
                </c:pt>
                <c:pt idx="4">
                  <c:v>22.31</c:v>
                </c:pt>
              </c:numCache>
            </c:numRef>
          </c:val>
          <c:extLst>
            <c:ext xmlns:c16="http://schemas.microsoft.com/office/drawing/2014/chart" uri="{C3380CC4-5D6E-409C-BE32-E72D297353CC}">
              <c16:uniqueId val="{00000000-55BD-4B17-9E1F-155FD5E4E0B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34.33</c:v>
                </c:pt>
                <c:pt idx="1">
                  <c:v>34.15</c:v>
                </c:pt>
                <c:pt idx="2">
                  <c:v>35.53</c:v>
                </c:pt>
                <c:pt idx="3">
                  <c:v>37.51</c:v>
                </c:pt>
                <c:pt idx="4">
                  <c:v>38.869999999999997</c:v>
                </c:pt>
              </c:numCache>
            </c:numRef>
          </c:val>
          <c:smooth val="0"/>
          <c:extLst>
            <c:ext xmlns:c16="http://schemas.microsoft.com/office/drawing/2014/chart" uri="{C3380CC4-5D6E-409C-BE32-E72D297353CC}">
              <c16:uniqueId val="{00000001-55BD-4B17-9E1F-155FD5E4E0B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3.06</c:v>
                </c:pt>
                <c:pt idx="1">
                  <c:v>3.5</c:v>
                </c:pt>
                <c:pt idx="2">
                  <c:v>4.8</c:v>
                </c:pt>
                <c:pt idx="3">
                  <c:v>7.51</c:v>
                </c:pt>
                <c:pt idx="4">
                  <c:v>8.15</c:v>
                </c:pt>
              </c:numCache>
            </c:numRef>
          </c:val>
          <c:extLst>
            <c:ext xmlns:c16="http://schemas.microsoft.com/office/drawing/2014/chart" uri="{C3380CC4-5D6E-409C-BE32-E72D297353CC}">
              <c16:uniqueId val="{00000000-49C2-49C6-94A6-DF5C875D8A5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5.1100000000000003</c:v>
                </c:pt>
                <c:pt idx="1">
                  <c:v>5.18</c:v>
                </c:pt>
                <c:pt idx="2">
                  <c:v>6.01</c:v>
                </c:pt>
                <c:pt idx="3">
                  <c:v>6.84</c:v>
                </c:pt>
                <c:pt idx="4">
                  <c:v>7.69</c:v>
                </c:pt>
              </c:numCache>
            </c:numRef>
          </c:val>
          <c:smooth val="0"/>
          <c:extLst>
            <c:ext xmlns:c16="http://schemas.microsoft.com/office/drawing/2014/chart" uri="{C3380CC4-5D6E-409C-BE32-E72D297353CC}">
              <c16:uniqueId val="{00000001-49C2-49C6-94A6-DF5C875D8A5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70-453F-9977-A33D89CF395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2.0699999999999998</c:v>
                </c:pt>
                <c:pt idx="1">
                  <c:v>5.97</c:v>
                </c:pt>
                <c:pt idx="2">
                  <c:v>1.54</c:v>
                </c:pt>
                <c:pt idx="3">
                  <c:v>1.28</c:v>
                </c:pt>
                <c:pt idx="4">
                  <c:v>1.02</c:v>
                </c:pt>
              </c:numCache>
            </c:numRef>
          </c:val>
          <c:smooth val="0"/>
          <c:extLst>
            <c:ext xmlns:c16="http://schemas.microsoft.com/office/drawing/2014/chart" uri="{C3380CC4-5D6E-409C-BE32-E72D297353CC}">
              <c16:uniqueId val="{00000001-7170-453F-9977-A33D89CF395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25.57</c:v>
                </c:pt>
                <c:pt idx="1">
                  <c:v>34.630000000000003</c:v>
                </c:pt>
                <c:pt idx="2">
                  <c:v>48.28</c:v>
                </c:pt>
                <c:pt idx="3">
                  <c:v>67.83</c:v>
                </c:pt>
                <c:pt idx="4">
                  <c:v>88.88</c:v>
                </c:pt>
              </c:numCache>
            </c:numRef>
          </c:val>
          <c:extLst>
            <c:ext xmlns:c16="http://schemas.microsoft.com/office/drawing/2014/chart" uri="{C3380CC4-5D6E-409C-BE32-E72D297353CC}">
              <c16:uniqueId val="{00000000-B94B-469E-873C-4F6FEAB43AB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61.57</c:v>
                </c:pt>
                <c:pt idx="1">
                  <c:v>60.82</c:v>
                </c:pt>
                <c:pt idx="2">
                  <c:v>63.48</c:v>
                </c:pt>
                <c:pt idx="3">
                  <c:v>65.510000000000005</c:v>
                </c:pt>
                <c:pt idx="4">
                  <c:v>72.78</c:v>
                </c:pt>
              </c:numCache>
            </c:numRef>
          </c:val>
          <c:smooth val="0"/>
          <c:extLst>
            <c:ext xmlns:c16="http://schemas.microsoft.com/office/drawing/2014/chart" uri="{C3380CC4-5D6E-409C-BE32-E72D297353CC}">
              <c16:uniqueId val="{00000001-B94B-469E-873C-4F6FEAB43AB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1177.7</c:v>
                </c:pt>
                <c:pt idx="1">
                  <c:v>1184.54</c:v>
                </c:pt>
                <c:pt idx="2">
                  <c:v>1140.42</c:v>
                </c:pt>
                <c:pt idx="3">
                  <c:v>1097.6199999999999</c:v>
                </c:pt>
                <c:pt idx="4">
                  <c:v>1081.02</c:v>
                </c:pt>
              </c:numCache>
            </c:numRef>
          </c:val>
          <c:extLst>
            <c:ext xmlns:c16="http://schemas.microsoft.com/office/drawing/2014/chart" uri="{C3380CC4-5D6E-409C-BE32-E72D297353CC}">
              <c16:uniqueId val="{00000000-6291-47B6-91B6-93B2233A6C4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867.39</c:v>
                </c:pt>
                <c:pt idx="1">
                  <c:v>920.83</c:v>
                </c:pt>
                <c:pt idx="2">
                  <c:v>874.02</c:v>
                </c:pt>
                <c:pt idx="3">
                  <c:v>827.43</c:v>
                </c:pt>
                <c:pt idx="4">
                  <c:v>790.32</c:v>
                </c:pt>
              </c:numCache>
            </c:numRef>
          </c:val>
          <c:smooth val="0"/>
          <c:extLst>
            <c:ext xmlns:c16="http://schemas.microsoft.com/office/drawing/2014/chart" uri="{C3380CC4-5D6E-409C-BE32-E72D297353CC}">
              <c16:uniqueId val="{00000001-6291-47B6-91B6-93B2233A6C4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99.47</c:v>
                </c:pt>
                <c:pt idx="1">
                  <c:v>100</c:v>
                </c:pt>
                <c:pt idx="2">
                  <c:v>100</c:v>
                </c:pt>
                <c:pt idx="3">
                  <c:v>100</c:v>
                </c:pt>
                <c:pt idx="4">
                  <c:v>100</c:v>
                </c:pt>
              </c:numCache>
            </c:numRef>
          </c:val>
          <c:extLst>
            <c:ext xmlns:c16="http://schemas.microsoft.com/office/drawing/2014/chart" uri="{C3380CC4-5D6E-409C-BE32-E72D297353CC}">
              <c16:uniqueId val="{00000000-4808-4E88-87D9-041B3BEBF66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100.91</c:v>
                </c:pt>
                <c:pt idx="1">
                  <c:v>99.82</c:v>
                </c:pt>
                <c:pt idx="2">
                  <c:v>100.32</c:v>
                </c:pt>
                <c:pt idx="3">
                  <c:v>99.71</c:v>
                </c:pt>
                <c:pt idx="4">
                  <c:v>98.7</c:v>
                </c:pt>
              </c:numCache>
            </c:numRef>
          </c:val>
          <c:smooth val="0"/>
          <c:extLst>
            <c:ext xmlns:c16="http://schemas.microsoft.com/office/drawing/2014/chart" uri="{C3380CC4-5D6E-409C-BE32-E72D297353CC}">
              <c16:uniqueId val="{00000001-4808-4E88-87D9-041B3BEBF66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178.01</c:v>
                </c:pt>
                <c:pt idx="1">
                  <c:v>172.75</c:v>
                </c:pt>
                <c:pt idx="2">
                  <c:v>173.24</c:v>
                </c:pt>
                <c:pt idx="3">
                  <c:v>174.4</c:v>
                </c:pt>
                <c:pt idx="4">
                  <c:v>176.4</c:v>
                </c:pt>
              </c:numCache>
            </c:numRef>
          </c:val>
          <c:extLst>
            <c:ext xmlns:c16="http://schemas.microsoft.com/office/drawing/2014/chart" uri="{C3380CC4-5D6E-409C-BE32-E72D297353CC}">
              <c16:uniqueId val="{00000000-B3D4-4E9D-A7E3-8373D375871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158.04</c:v>
                </c:pt>
                <c:pt idx="1">
                  <c:v>156.77000000000001</c:v>
                </c:pt>
                <c:pt idx="2">
                  <c:v>157.63999999999999</c:v>
                </c:pt>
                <c:pt idx="3">
                  <c:v>159.59</c:v>
                </c:pt>
                <c:pt idx="4">
                  <c:v>160.65</c:v>
                </c:pt>
              </c:numCache>
            </c:numRef>
          </c:val>
          <c:smooth val="0"/>
          <c:extLst>
            <c:ext xmlns:c16="http://schemas.microsoft.com/office/drawing/2014/chart" uri="{C3380CC4-5D6E-409C-BE32-E72D297353CC}">
              <c16:uniqueId val="{00000001-B3D4-4E9D-A7E3-8373D375871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福島市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Ad</v>
      </c>
      <c r="X8" s="65"/>
      <c r="Y8" s="65"/>
      <c r="Z8" s="65"/>
      <c r="AA8" s="65"/>
      <c r="AB8" s="65"/>
      <c r="AC8" s="65"/>
      <c r="AD8" s="66" t="str">
        <f>データ!$M$6</f>
        <v>非設置</v>
      </c>
      <c r="AE8" s="66"/>
      <c r="AF8" s="66"/>
      <c r="AG8" s="66"/>
      <c r="AH8" s="66"/>
      <c r="AI8" s="66"/>
      <c r="AJ8" s="66"/>
      <c r="AK8" s="3"/>
      <c r="AL8" s="54">
        <f>データ!S6</f>
        <v>267924</v>
      </c>
      <c r="AM8" s="54"/>
      <c r="AN8" s="54"/>
      <c r="AO8" s="54"/>
      <c r="AP8" s="54"/>
      <c r="AQ8" s="54"/>
      <c r="AR8" s="54"/>
      <c r="AS8" s="54"/>
      <c r="AT8" s="53">
        <f>データ!T6</f>
        <v>767.72</v>
      </c>
      <c r="AU8" s="53"/>
      <c r="AV8" s="53"/>
      <c r="AW8" s="53"/>
      <c r="AX8" s="53"/>
      <c r="AY8" s="53"/>
      <c r="AZ8" s="53"/>
      <c r="BA8" s="53"/>
      <c r="BB8" s="53">
        <f>データ!U6</f>
        <v>348.99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64.13</v>
      </c>
      <c r="J10" s="53"/>
      <c r="K10" s="53"/>
      <c r="L10" s="53"/>
      <c r="M10" s="53"/>
      <c r="N10" s="53"/>
      <c r="O10" s="53"/>
      <c r="P10" s="53">
        <f>データ!P6</f>
        <v>67.39</v>
      </c>
      <c r="Q10" s="53"/>
      <c r="R10" s="53"/>
      <c r="S10" s="53"/>
      <c r="T10" s="53"/>
      <c r="U10" s="53"/>
      <c r="V10" s="53"/>
      <c r="W10" s="53">
        <f>データ!Q6</f>
        <v>94.1</v>
      </c>
      <c r="X10" s="53"/>
      <c r="Y10" s="53"/>
      <c r="Z10" s="53"/>
      <c r="AA10" s="53"/>
      <c r="AB10" s="53"/>
      <c r="AC10" s="53"/>
      <c r="AD10" s="54">
        <f>データ!R6</f>
        <v>2860</v>
      </c>
      <c r="AE10" s="54"/>
      <c r="AF10" s="54"/>
      <c r="AG10" s="54"/>
      <c r="AH10" s="54"/>
      <c r="AI10" s="54"/>
      <c r="AJ10" s="54"/>
      <c r="AK10" s="2"/>
      <c r="AL10" s="54">
        <f>データ!V6</f>
        <v>179341</v>
      </c>
      <c r="AM10" s="54"/>
      <c r="AN10" s="54"/>
      <c r="AO10" s="54"/>
      <c r="AP10" s="54"/>
      <c r="AQ10" s="54"/>
      <c r="AR10" s="54"/>
      <c r="AS10" s="54"/>
      <c r="AT10" s="53">
        <f>データ!W6</f>
        <v>39.54</v>
      </c>
      <c r="AU10" s="53"/>
      <c r="AV10" s="53"/>
      <c r="AW10" s="53"/>
      <c r="AX10" s="53"/>
      <c r="AY10" s="53"/>
      <c r="AZ10" s="53"/>
      <c r="BA10" s="53"/>
      <c r="BB10" s="53">
        <f>データ!X6</f>
        <v>4535.6899999999996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gPysd/4cGizzuKpzh+n0M2oVrWVUUyO0ad6HwO/Mmcj/iQ1pfVMGYN42CTl4q6dk+OH1WLpQvJBZlXSYJDzoA==" saltValue="7ceymoA1MC97qmjDZJNVE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72010</v>
      </c>
      <c r="D6" s="19">
        <f t="shared" si="3"/>
        <v>46</v>
      </c>
      <c r="E6" s="19">
        <f t="shared" si="3"/>
        <v>17</v>
      </c>
      <c r="F6" s="19">
        <f t="shared" si="3"/>
        <v>1</v>
      </c>
      <c r="G6" s="19">
        <f t="shared" si="3"/>
        <v>0</v>
      </c>
      <c r="H6" s="19" t="str">
        <f t="shared" si="3"/>
        <v>福島県　福島市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64.13</v>
      </c>
      <c r="P6" s="20">
        <f t="shared" si="3"/>
        <v>67.39</v>
      </c>
      <c r="Q6" s="20">
        <f t="shared" si="3"/>
        <v>94.1</v>
      </c>
      <c r="R6" s="20">
        <f t="shared" si="3"/>
        <v>2860</v>
      </c>
      <c r="S6" s="20">
        <f t="shared" si="3"/>
        <v>267924</v>
      </c>
      <c r="T6" s="20">
        <f t="shared" si="3"/>
        <v>767.72</v>
      </c>
      <c r="U6" s="20">
        <f t="shared" si="3"/>
        <v>348.99</v>
      </c>
      <c r="V6" s="20">
        <f t="shared" si="3"/>
        <v>179341</v>
      </c>
      <c r="W6" s="20">
        <f t="shared" si="3"/>
        <v>39.54</v>
      </c>
      <c r="X6" s="20">
        <f t="shared" si="3"/>
        <v>4535.6899999999996</v>
      </c>
      <c r="Y6" s="21">
        <f>IF(Y7="",NA(),Y7)</f>
        <v>112.21</v>
      </c>
      <c r="Z6" s="21">
        <f t="shared" ref="Z6:AH6" si="4">IF(Z7="",NA(),Z7)</f>
        <v>114.34</v>
      </c>
      <c r="AA6" s="21">
        <f t="shared" si="4"/>
        <v>116.33</v>
      </c>
      <c r="AB6" s="21">
        <f t="shared" si="4"/>
        <v>112.18</v>
      </c>
      <c r="AC6" s="21">
        <f t="shared" si="4"/>
        <v>110.32</v>
      </c>
      <c r="AD6" s="21">
        <f t="shared" si="4"/>
        <v>111.12</v>
      </c>
      <c r="AE6" s="21">
        <f t="shared" si="4"/>
        <v>109.58</v>
      </c>
      <c r="AF6" s="21">
        <f t="shared" si="4"/>
        <v>109.32</v>
      </c>
      <c r="AG6" s="21">
        <f t="shared" si="4"/>
        <v>108.33</v>
      </c>
      <c r="AH6" s="21">
        <f t="shared" si="4"/>
        <v>107.76</v>
      </c>
      <c r="AI6" s="20" t="str">
        <f>IF(AI7="","",IF(AI7="-","【-】","【"&amp;SUBSTITUTE(TEXT(AI7,"#,##0.00"),"-","△")&amp;"】"))</f>
        <v>【105.91】</v>
      </c>
      <c r="AJ6" s="20">
        <f>IF(AJ7="",NA(),AJ7)</f>
        <v>0</v>
      </c>
      <c r="AK6" s="20">
        <f t="shared" ref="AK6:AS6" si="5">IF(AK7="",NA(),AK7)</f>
        <v>0</v>
      </c>
      <c r="AL6" s="20">
        <f t="shared" si="5"/>
        <v>0</v>
      </c>
      <c r="AM6" s="20">
        <f t="shared" si="5"/>
        <v>0</v>
      </c>
      <c r="AN6" s="20">
        <f t="shared" si="5"/>
        <v>0</v>
      </c>
      <c r="AO6" s="21">
        <f t="shared" si="5"/>
        <v>2.0699999999999998</v>
      </c>
      <c r="AP6" s="21">
        <f t="shared" si="5"/>
        <v>5.97</v>
      </c>
      <c r="AQ6" s="21">
        <f t="shared" si="5"/>
        <v>1.54</v>
      </c>
      <c r="AR6" s="21">
        <f t="shared" si="5"/>
        <v>1.28</v>
      </c>
      <c r="AS6" s="21">
        <f t="shared" si="5"/>
        <v>1.02</v>
      </c>
      <c r="AT6" s="20" t="str">
        <f>IF(AT7="","",IF(AT7="-","【-】","【"&amp;SUBSTITUTE(TEXT(AT7,"#,##0.00"),"-","△")&amp;"】"))</f>
        <v>【3.03】</v>
      </c>
      <c r="AU6" s="21">
        <f>IF(AU7="",NA(),AU7)</f>
        <v>25.57</v>
      </c>
      <c r="AV6" s="21">
        <f t="shared" ref="AV6:BD6" si="6">IF(AV7="",NA(),AV7)</f>
        <v>34.630000000000003</v>
      </c>
      <c r="AW6" s="21">
        <f t="shared" si="6"/>
        <v>48.28</v>
      </c>
      <c r="AX6" s="21">
        <f t="shared" si="6"/>
        <v>67.83</v>
      </c>
      <c r="AY6" s="21">
        <f t="shared" si="6"/>
        <v>88.88</v>
      </c>
      <c r="AZ6" s="21">
        <f t="shared" si="6"/>
        <v>61.57</v>
      </c>
      <c r="BA6" s="21">
        <f t="shared" si="6"/>
        <v>60.82</v>
      </c>
      <c r="BB6" s="21">
        <f t="shared" si="6"/>
        <v>63.48</v>
      </c>
      <c r="BC6" s="21">
        <f t="shared" si="6"/>
        <v>65.510000000000005</v>
      </c>
      <c r="BD6" s="21">
        <f t="shared" si="6"/>
        <v>72.78</v>
      </c>
      <c r="BE6" s="20" t="str">
        <f>IF(BE7="","",IF(BE7="-","【-】","【"&amp;SUBSTITUTE(TEXT(BE7,"#,##0.00"),"-","△")&amp;"】"))</f>
        <v>【78.43】</v>
      </c>
      <c r="BF6" s="21">
        <f>IF(BF7="",NA(),BF7)</f>
        <v>1177.7</v>
      </c>
      <c r="BG6" s="21">
        <f t="shared" ref="BG6:BO6" si="7">IF(BG7="",NA(),BG7)</f>
        <v>1184.54</v>
      </c>
      <c r="BH6" s="21">
        <f t="shared" si="7"/>
        <v>1140.42</v>
      </c>
      <c r="BI6" s="21">
        <f t="shared" si="7"/>
        <v>1097.6199999999999</v>
      </c>
      <c r="BJ6" s="21">
        <f t="shared" si="7"/>
        <v>1081.02</v>
      </c>
      <c r="BK6" s="21">
        <f t="shared" si="7"/>
        <v>867.39</v>
      </c>
      <c r="BL6" s="21">
        <f t="shared" si="7"/>
        <v>920.83</v>
      </c>
      <c r="BM6" s="21">
        <f t="shared" si="7"/>
        <v>874.02</v>
      </c>
      <c r="BN6" s="21">
        <f t="shared" si="7"/>
        <v>827.43</v>
      </c>
      <c r="BO6" s="21">
        <f t="shared" si="7"/>
        <v>790.32</v>
      </c>
      <c r="BP6" s="20" t="str">
        <f>IF(BP7="","",IF(BP7="-","【-】","【"&amp;SUBSTITUTE(TEXT(BP7,"#,##0.00"),"-","△")&amp;"】"))</f>
        <v>【630.82】</v>
      </c>
      <c r="BQ6" s="21">
        <f>IF(BQ7="",NA(),BQ7)</f>
        <v>99.47</v>
      </c>
      <c r="BR6" s="21">
        <f t="shared" ref="BR6:BZ6" si="8">IF(BR7="",NA(),BR7)</f>
        <v>100</v>
      </c>
      <c r="BS6" s="21">
        <f t="shared" si="8"/>
        <v>100</v>
      </c>
      <c r="BT6" s="21">
        <f t="shared" si="8"/>
        <v>100</v>
      </c>
      <c r="BU6" s="21">
        <f t="shared" si="8"/>
        <v>100</v>
      </c>
      <c r="BV6" s="21">
        <f t="shared" si="8"/>
        <v>100.91</v>
      </c>
      <c r="BW6" s="21">
        <f t="shared" si="8"/>
        <v>99.82</v>
      </c>
      <c r="BX6" s="21">
        <f t="shared" si="8"/>
        <v>100.32</v>
      </c>
      <c r="BY6" s="21">
        <f t="shared" si="8"/>
        <v>99.71</v>
      </c>
      <c r="BZ6" s="21">
        <f t="shared" si="8"/>
        <v>98.7</v>
      </c>
      <c r="CA6" s="20" t="str">
        <f>IF(CA7="","",IF(CA7="-","【-】","【"&amp;SUBSTITUTE(TEXT(CA7,"#,##0.00"),"-","△")&amp;"】"))</f>
        <v>【97.81】</v>
      </c>
      <c r="CB6" s="21">
        <f>IF(CB7="",NA(),CB7)</f>
        <v>178.01</v>
      </c>
      <c r="CC6" s="21">
        <f t="shared" ref="CC6:CK6" si="9">IF(CC7="",NA(),CC7)</f>
        <v>172.75</v>
      </c>
      <c r="CD6" s="21">
        <f t="shared" si="9"/>
        <v>173.24</v>
      </c>
      <c r="CE6" s="21">
        <f t="shared" si="9"/>
        <v>174.4</v>
      </c>
      <c r="CF6" s="21">
        <f t="shared" si="9"/>
        <v>176.4</v>
      </c>
      <c r="CG6" s="21">
        <f t="shared" si="9"/>
        <v>158.04</v>
      </c>
      <c r="CH6" s="21">
        <f t="shared" si="9"/>
        <v>156.77000000000001</v>
      </c>
      <c r="CI6" s="21">
        <f t="shared" si="9"/>
        <v>157.63999999999999</v>
      </c>
      <c r="CJ6" s="21">
        <f t="shared" si="9"/>
        <v>159.59</v>
      </c>
      <c r="CK6" s="21">
        <f t="shared" si="9"/>
        <v>160.65</v>
      </c>
      <c r="CL6" s="20" t="str">
        <f>IF(CL7="","",IF(CL7="-","【-】","【"&amp;SUBSTITUTE(TEXT(CL7,"#,##0.00"),"-","△")&amp;"】"))</f>
        <v>【138.75】</v>
      </c>
      <c r="CM6" s="21">
        <f>IF(CM7="",NA(),CM7)</f>
        <v>65.66</v>
      </c>
      <c r="CN6" s="21">
        <f t="shared" ref="CN6:CV6" si="10">IF(CN7="",NA(),CN7)</f>
        <v>62.01</v>
      </c>
      <c r="CO6" s="21">
        <f t="shared" si="10"/>
        <v>63.66</v>
      </c>
      <c r="CP6" s="21">
        <f t="shared" si="10"/>
        <v>63.07</v>
      </c>
      <c r="CQ6" s="21" t="str">
        <f t="shared" si="10"/>
        <v>-</v>
      </c>
      <c r="CR6" s="21">
        <f t="shared" si="10"/>
        <v>66.78</v>
      </c>
      <c r="CS6" s="21">
        <f t="shared" si="10"/>
        <v>67</v>
      </c>
      <c r="CT6" s="21">
        <f t="shared" si="10"/>
        <v>66.650000000000006</v>
      </c>
      <c r="CU6" s="21">
        <f t="shared" si="10"/>
        <v>64.45</v>
      </c>
      <c r="CV6" s="21">
        <f t="shared" si="10"/>
        <v>65.11</v>
      </c>
      <c r="CW6" s="20" t="str">
        <f>IF(CW7="","",IF(CW7="-","【-】","【"&amp;SUBSTITUTE(TEXT(CW7,"#,##0.00"),"-","△")&amp;"】"))</f>
        <v>【58.94】</v>
      </c>
      <c r="CX6" s="21">
        <f>IF(CX7="",NA(),CX7)</f>
        <v>92.41</v>
      </c>
      <c r="CY6" s="21">
        <f t="shared" ref="CY6:DG6" si="11">IF(CY7="",NA(),CY7)</f>
        <v>92.59</v>
      </c>
      <c r="CZ6" s="21">
        <f t="shared" si="11"/>
        <v>93.53</v>
      </c>
      <c r="DA6" s="21">
        <f t="shared" si="11"/>
        <v>93.52</v>
      </c>
      <c r="DB6" s="21">
        <f t="shared" si="11"/>
        <v>94.76</v>
      </c>
      <c r="DC6" s="21">
        <f t="shared" si="11"/>
        <v>94.06</v>
      </c>
      <c r="DD6" s="21">
        <f t="shared" si="11"/>
        <v>94.41</v>
      </c>
      <c r="DE6" s="21">
        <f t="shared" si="11"/>
        <v>94.43</v>
      </c>
      <c r="DF6" s="21">
        <f t="shared" si="11"/>
        <v>94.58</v>
      </c>
      <c r="DG6" s="21">
        <f t="shared" si="11"/>
        <v>94.69</v>
      </c>
      <c r="DH6" s="20" t="str">
        <f>IF(DH7="","",IF(DH7="-","【-】","【"&amp;SUBSTITUTE(TEXT(DH7,"#,##0.00"),"-","△")&amp;"】"))</f>
        <v>【95.91】</v>
      </c>
      <c r="DI6" s="21">
        <f>IF(DI7="",NA(),DI7)</f>
        <v>12.23</v>
      </c>
      <c r="DJ6" s="21">
        <f t="shared" ref="DJ6:DR6" si="12">IF(DJ7="",NA(),DJ7)</f>
        <v>15.05</v>
      </c>
      <c r="DK6" s="21">
        <f t="shared" si="12"/>
        <v>17.809999999999999</v>
      </c>
      <c r="DL6" s="21">
        <f t="shared" si="12"/>
        <v>20.36</v>
      </c>
      <c r="DM6" s="21">
        <f t="shared" si="12"/>
        <v>22.31</v>
      </c>
      <c r="DN6" s="21">
        <f t="shared" si="12"/>
        <v>34.33</v>
      </c>
      <c r="DO6" s="21">
        <f t="shared" si="12"/>
        <v>34.15</v>
      </c>
      <c r="DP6" s="21">
        <f t="shared" si="12"/>
        <v>35.53</v>
      </c>
      <c r="DQ6" s="21">
        <f t="shared" si="12"/>
        <v>37.51</v>
      </c>
      <c r="DR6" s="21">
        <f t="shared" si="12"/>
        <v>38.869999999999997</v>
      </c>
      <c r="DS6" s="20" t="str">
        <f>IF(DS7="","",IF(DS7="-","【-】","【"&amp;SUBSTITUTE(TEXT(DS7,"#,##0.00"),"-","△")&amp;"】"))</f>
        <v>【41.09】</v>
      </c>
      <c r="DT6" s="21">
        <f>IF(DT7="",NA(),DT7)</f>
        <v>3.06</v>
      </c>
      <c r="DU6" s="21">
        <f t="shared" ref="DU6:EC6" si="13">IF(DU7="",NA(),DU7)</f>
        <v>3.5</v>
      </c>
      <c r="DV6" s="21">
        <f t="shared" si="13"/>
        <v>4.8</v>
      </c>
      <c r="DW6" s="21">
        <f t="shared" si="13"/>
        <v>7.51</v>
      </c>
      <c r="DX6" s="21">
        <f t="shared" si="13"/>
        <v>8.15</v>
      </c>
      <c r="DY6" s="21">
        <f t="shared" si="13"/>
        <v>5.1100000000000003</v>
      </c>
      <c r="DZ6" s="21">
        <f t="shared" si="13"/>
        <v>5.18</v>
      </c>
      <c r="EA6" s="21">
        <f t="shared" si="13"/>
        <v>6.01</v>
      </c>
      <c r="EB6" s="21">
        <f t="shared" si="13"/>
        <v>6.84</v>
      </c>
      <c r="EC6" s="21">
        <f t="shared" si="13"/>
        <v>7.69</v>
      </c>
      <c r="ED6" s="20" t="str">
        <f>IF(ED7="","",IF(ED7="-","【-】","【"&amp;SUBSTITUTE(TEXT(ED7,"#,##0.00"),"-","△")&amp;"】"))</f>
        <v>【8.68】</v>
      </c>
      <c r="EE6" s="21">
        <f>IF(EE7="",NA(),EE7)</f>
        <v>0.01</v>
      </c>
      <c r="EF6" s="20">
        <f t="shared" ref="EF6:EN6" si="14">IF(EF7="",NA(),EF7)</f>
        <v>0</v>
      </c>
      <c r="EG6" s="21">
        <f t="shared" si="14"/>
        <v>0.01</v>
      </c>
      <c r="EH6" s="21">
        <f t="shared" si="14"/>
        <v>0.01</v>
      </c>
      <c r="EI6" s="21">
        <f t="shared" si="14"/>
        <v>0.01</v>
      </c>
      <c r="EJ6" s="21">
        <f t="shared" si="14"/>
        <v>0.21</v>
      </c>
      <c r="EK6" s="21">
        <f t="shared" si="14"/>
        <v>0.33</v>
      </c>
      <c r="EL6" s="21">
        <f t="shared" si="14"/>
        <v>0.22</v>
      </c>
      <c r="EM6" s="21">
        <f t="shared" si="14"/>
        <v>0.23</v>
      </c>
      <c r="EN6" s="21">
        <f t="shared" si="14"/>
        <v>0.18</v>
      </c>
      <c r="EO6" s="20" t="str">
        <f>IF(EO7="","",IF(EO7="-","【-】","【"&amp;SUBSTITUTE(TEXT(EO7,"#,##0.00"),"-","△")&amp;"】"))</f>
        <v>【0.22】</v>
      </c>
    </row>
    <row r="7" spans="1:148" s="22" customFormat="1" x14ac:dyDescent="0.15">
      <c r="A7" s="14"/>
      <c r="B7" s="23">
        <v>2023</v>
      </c>
      <c r="C7" s="23">
        <v>72010</v>
      </c>
      <c r="D7" s="23">
        <v>46</v>
      </c>
      <c r="E7" s="23">
        <v>17</v>
      </c>
      <c r="F7" s="23">
        <v>1</v>
      </c>
      <c r="G7" s="23">
        <v>0</v>
      </c>
      <c r="H7" s="23" t="s">
        <v>96</v>
      </c>
      <c r="I7" s="23" t="s">
        <v>97</v>
      </c>
      <c r="J7" s="23" t="s">
        <v>98</v>
      </c>
      <c r="K7" s="23" t="s">
        <v>99</v>
      </c>
      <c r="L7" s="23" t="s">
        <v>100</v>
      </c>
      <c r="M7" s="23" t="s">
        <v>101</v>
      </c>
      <c r="N7" s="24" t="s">
        <v>102</v>
      </c>
      <c r="O7" s="24">
        <v>64.13</v>
      </c>
      <c r="P7" s="24">
        <v>67.39</v>
      </c>
      <c r="Q7" s="24">
        <v>94.1</v>
      </c>
      <c r="R7" s="24">
        <v>2860</v>
      </c>
      <c r="S7" s="24">
        <v>267924</v>
      </c>
      <c r="T7" s="24">
        <v>767.72</v>
      </c>
      <c r="U7" s="24">
        <v>348.99</v>
      </c>
      <c r="V7" s="24">
        <v>179341</v>
      </c>
      <c r="W7" s="24">
        <v>39.54</v>
      </c>
      <c r="X7" s="24">
        <v>4535.6899999999996</v>
      </c>
      <c r="Y7" s="24">
        <v>112.21</v>
      </c>
      <c r="Z7" s="24">
        <v>114.34</v>
      </c>
      <c r="AA7" s="24">
        <v>116.33</v>
      </c>
      <c r="AB7" s="24">
        <v>112.18</v>
      </c>
      <c r="AC7" s="24">
        <v>110.32</v>
      </c>
      <c r="AD7" s="24">
        <v>111.12</v>
      </c>
      <c r="AE7" s="24">
        <v>109.58</v>
      </c>
      <c r="AF7" s="24">
        <v>109.32</v>
      </c>
      <c r="AG7" s="24">
        <v>108.33</v>
      </c>
      <c r="AH7" s="24">
        <v>107.76</v>
      </c>
      <c r="AI7" s="24">
        <v>105.91</v>
      </c>
      <c r="AJ7" s="24">
        <v>0</v>
      </c>
      <c r="AK7" s="24">
        <v>0</v>
      </c>
      <c r="AL7" s="24">
        <v>0</v>
      </c>
      <c r="AM7" s="24">
        <v>0</v>
      </c>
      <c r="AN7" s="24">
        <v>0</v>
      </c>
      <c r="AO7" s="24">
        <v>2.0699999999999998</v>
      </c>
      <c r="AP7" s="24">
        <v>5.97</v>
      </c>
      <c r="AQ7" s="24">
        <v>1.54</v>
      </c>
      <c r="AR7" s="24">
        <v>1.28</v>
      </c>
      <c r="AS7" s="24">
        <v>1.02</v>
      </c>
      <c r="AT7" s="24">
        <v>3.03</v>
      </c>
      <c r="AU7" s="24">
        <v>25.57</v>
      </c>
      <c r="AV7" s="24">
        <v>34.630000000000003</v>
      </c>
      <c r="AW7" s="24">
        <v>48.28</v>
      </c>
      <c r="AX7" s="24">
        <v>67.83</v>
      </c>
      <c r="AY7" s="24">
        <v>88.88</v>
      </c>
      <c r="AZ7" s="24">
        <v>61.57</v>
      </c>
      <c r="BA7" s="24">
        <v>60.82</v>
      </c>
      <c r="BB7" s="24">
        <v>63.48</v>
      </c>
      <c r="BC7" s="24">
        <v>65.510000000000005</v>
      </c>
      <c r="BD7" s="24">
        <v>72.78</v>
      </c>
      <c r="BE7" s="24">
        <v>78.430000000000007</v>
      </c>
      <c r="BF7" s="24">
        <v>1177.7</v>
      </c>
      <c r="BG7" s="24">
        <v>1184.54</v>
      </c>
      <c r="BH7" s="24">
        <v>1140.42</v>
      </c>
      <c r="BI7" s="24">
        <v>1097.6199999999999</v>
      </c>
      <c r="BJ7" s="24">
        <v>1081.02</v>
      </c>
      <c r="BK7" s="24">
        <v>867.39</v>
      </c>
      <c r="BL7" s="24">
        <v>920.83</v>
      </c>
      <c r="BM7" s="24">
        <v>874.02</v>
      </c>
      <c r="BN7" s="24">
        <v>827.43</v>
      </c>
      <c r="BO7" s="24">
        <v>790.32</v>
      </c>
      <c r="BP7" s="24">
        <v>630.82000000000005</v>
      </c>
      <c r="BQ7" s="24">
        <v>99.47</v>
      </c>
      <c r="BR7" s="24">
        <v>100</v>
      </c>
      <c r="BS7" s="24">
        <v>100</v>
      </c>
      <c r="BT7" s="24">
        <v>100</v>
      </c>
      <c r="BU7" s="24">
        <v>100</v>
      </c>
      <c r="BV7" s="24">
        <v>100.91</v>
      </c>
      <c r="BW7" s="24">
        <v>99.82</v>
      </c>
      <c r="BX7" s="24">
        <v>100.32</v>
      </c>
      <c r="BY7" s="24">
        <v>99.71</v>
      </c>
      <c r="BZ7" s="24">
        <v>98.7</v>
      </c>
      <c r="CA7" s="24">
        <v>97.81</v>
      </c>
      <c r="CB7" s="24">
        <v>178.01</v>
      </c>
      <c r="CC7" s="24">
        <v>172.75</v>
      </c>
      <c r="CD7" s="24">
        <v>173.24</v>
      </c>
      <c r="CE7" s="24">
        <v>174.4</v>
      </c>
      <c r="CF7" s="24">
        <v>176.4</v>
      </c>
      <c r="CG7" s="24">
        <v>158.04</v>
      </c>
      <c r="CH7" s="24">
        <v>156.77000000000001</v>
      </c>
      <c r="CI7" s="24">
        <v>157.63999999999999</v>
      </c>
      <c r="CJ7" s="24">
        <v>159.59</v>
      </c>
      <c r="CK7" s="24">
        <v>160.65</v>
      </c>
      <c r="CL7" s="24">
        <v>138.75</v>
      </c>
      <c r="CM7" s="24">
        <v>65.66</v>
      </c>
      <c r="CN7" s="24">
        <v>62.01</v>
      </c>
      <c r="CO7" s="24">
        <v>63.66</v>
      </c>
      <c r="CP7" s="24">
        <v>63.07</v>
      </c>
      <c r="CQ7" s="24" t="s">
        <v>102</v>
      </c>
      <c r="CR7" s="24">
        <v>66.78</v>
      </c>
      <c r="CS7" s="24">
        <v>67</v>
      </c>
      <c r="CT7" s="24">
        <v>66.650000000000006</v>
      </c>
      <c r="CU7" s="24">
        <v>64.45</v>
      </c>
      <c r="CV7" s="24">
        <v>65.11</v>
      </c>
      <c r="CW7" s="24">
        <v>58.94</v>
      </c>
      <c r="CX7" s="24">
        <v>92.41</v>
      </c>
      <c r="CY7" s="24">
        <v>92.59</v>
      </c>
      <c r="CZ7" s="24">
        <v>93.53</v>
      </c>
      <c r="DA7" s="24">
        <v>93.52</v>
      </c>
      <c r="DB7" s="24">
        <v>94.76</v>
      </c>
      <c r="DC7" s="24">
        <v>94.06</v>
      </c>
      <c r="DD7" s="24">
        <v>94.41</v>
      </c>
      <c r="DE7" s="24">
        <v>94.43</v>
      </c>
      <c r="DF7" s="24">
        <v>94.58</v>
      </c>
      <c r="DG7" s="24">
        <v>94.69</v>
      </c>
      <c r="DH7" s="24">
        <v>95.91</v>
      </c>
      <c r="DI7" s="24">
        <v>12.23</v>
      </c>
      <c r="DJ7" s="24">
        <v>15.05</v>
      </c>
      <c r="DK7" s="24">
        <v>17.809999999999999</v>
      </c>
      <c r="DL7" s="24">
        <v>20.36</v>
      </c>
      <c r="DM7" s="24">
        <v>22.31</v>
      </c>
      <c r="DN7" s="24">
        <v>34.33</v>
      </c>
      <c r="DO7" s="24">
        <v>34.15</v>
      </c>
      <c r="DP7" s="24">
        <v>35.53</v>
      </c>
      <c r="DQ7" s="24">
        <v>37.51</v>
      </c>
      <c r="DR7" s="24">
        <v>38.869999999999997</v>
      </c>
      <c r="DS7" s="24">
        <v>41.09</v>
      </c>
      <c r="DT7" s="24">
        <v>3.06</v>
      </c>
      <c r="DU7" s="24">
        <v>3.5</v>
      </c>
      <c r="DV7" s="24">
        <v>4.8</v>
      </c>
      <c r="DW7" s="24">
        <v>7.51</v>
      </c>
      <c r="DX7" s="24">
        <v>8.15</v>
      </c>
      <c r="DY7" s="24">
        <v>5.1100000000000003</v>
      </c>
      <c r="DZ7" s="24">
        <v>5.18</v>
      </c>
      <c r="EA7" s="24">
        <v>6.01</v>
      </c>
      <c r="EB7" s="24">
        <v>6.84</v>
      </c>
      <c r="EC7" s="24">
        <v>7.69</v>
      </c>
      <c r="ED7" s="24">
        <v>8.68</v>
      </c>
      <c r="EE7" s="24">
        <v>0.01</v>
      </c>
      <c r="EF7" s="24">
        <v>0</v>
      </c>
      <c r="EG7" s="24">
        <v>0.01</v>
      </c>
      <c r="EH7" s="24">
        <v>0.01</v>
      </c>
      <c r="EI7" s="24">
        <v>0.01</v>
      </c>
      <c r="EJ7" s="24">
        <v>0.21</v>
      </c>
      <c r="EK7" s="24">
        <v>0.33</v>
      </c>
      <c r="EL7" s="24">
        <v>0.22</v>
      </c>
      <c r="EM7" s="24">
        <v>0.23</v>
      </c>
      <c r="EN7" s="24">
        <v>0.18</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5731</cp:lastModifiedBy>
  <dcterms:created xsi:type="dcterms:W3CDTF">2025-01-24T06:58:34Z</dcterms:created>
  <dcterms:modified xsi:type="dcterms:W3CDTF">2025-02-03T07:51:48Z</dcterms:modified>
  <cp:category/>
</cp:coreProperties>
</file>