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mie-lg-file01.namie.lg.local\fileserver\140 住宅水道課\2024(令和6年度)\4010 料金会計係\13_経営比較分析表\水道\"/>
    </mc:Choice>
  </mc:AlternateContent>
  <xr:revisionPtr revIDLastSave="0" documentId="13_ncr:1_{488A6054-ACEF-40CE-9CD3-5EFAD854F59C}" xr6:coauthVersionLast="47" xr6:coauthVersionMax="47" xr10:uidLastSave="{00000000-0000-0000-0000-000000000000}"/>
  <workbookProtection workbookAlgorithmName="SHA-512" workbookHashValue="HwePh+iXhPRNkaa+KRkkGa7F8BDgQeyRboxUfsqfacyAZyqCqqARmeM1NKB2UotES+dUm8HrCwgU21oKo2vMKA==" workbookSaltValue="qYFK5caKYdfSC7V3zVbZ2Q==" workbookSpinCount="100000" lockStructure="1"/>
  <bookViews>
    <workbookView xWindow="-193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<sst xmlns="http://schemas.openxmlformats.org/spreadsheetml/2006/main" count="228" uniqueCount="114">
  <si>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</si>
  <si>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</si>
  <si>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</si>
  <si>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</si>
  <si>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</si>
  <si>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</si>
  <si>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</si>
  <si>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</si>
  <si>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</si>
  <si>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</si>
  <si>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</si>
  <si>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</si>
  <si>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</si>
  <si>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</si>
  <si>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</si>
  <si>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</si>
  <si>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</si>
  <si>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</si>
  <si>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</si>
  <si>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</si>
  <si>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</si>
  <si>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</si>
  <si>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</si>
  <si>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</si>
  <si>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</si>
  <si>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</si>
  <si>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</si>
  <si>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</si>
  <si>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</si>
  <si>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</si>
  <si>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</si>
  <si>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</si>
  <si>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</si>
  <si>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</si>
  <si>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</si>
  <si>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</si>
  <si>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</si>
  <si>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</si>
  <si>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</si>
  <si>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</si>
  <si>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</si>
  <si>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</si>
  <si>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</si>
  <si>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</si>
  <si>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</si>
  <si>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</si>
  <si>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</si>
  <si>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</si>
  <si>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</si>
  <si>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</si>
  <si>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</si>
  <si>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</si>
  <si>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</si>
  <si>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</si>
  <si>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</si>
  <si>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</si>
  <si>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</si>
  <si>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</si>
  <si>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</si>
  <si>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</si>
  <si>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</si>
  <si>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</si>
  <si>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</si>
  <si>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</si>
  <si>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</si>
  <si>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</si>
  <si>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</si>
  <si>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</si>
  <si>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</si>
  <si>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</si>
  <si>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</si>
  <si>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</si>
  <si>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</si>
  <si>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</si>
  <si>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</si>
  <si>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</si>
  <si>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</si>
  <si>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</si>
  <si>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</si>
  <si>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</si>
  <si>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</si>
  <si>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</si>
  <si>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</si>
  <si>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</si>
  <si>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</si>
  <si>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</si>
  <si>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</si>
  <si>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</si>
  <si>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</si>
  <si>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</si>
  <si>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</si>
  <si>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</si>
  <si>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</si>
  <si>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</si>
  <si>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</si>
  <si>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</si>
  <si>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</si>
  <si>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</si>
  <si>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</si>
  <si>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</si>
  <si>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</si>
  <si>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</si>
  <si>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</si>
  <si>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</si>
  <si>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</si>
  <si>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</si>
  <si>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</si>
  <si>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</si>
  <si>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</si>
  <si>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</si>
  <si>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</si>
  <si>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①有形固定資産償却率40.96％と昨年度より低下している。過去5年のデータを比較した場合比率に推移があまりなく資産取得が増加していると考える。
②管路経年化率35.00％と平均値を大きく上回っていることがわかる。法定耐用年数を超えた管路の所持が影響している。石綿管も残っており今後の管路更新の必要性が高いと考える。
③管路更新率1.03％と類似団体平均及び全国平均より上回っている。取水場等の施設統合に伴う大規模工事を行っていることが原因である。管路更新計画に基づき、石綿管の管路更新も行っている。</t>
    <rPh sb="1" eb="3">
      <t>ユウケイ</t>
    </rPh>
    <rPh sb="3" eb="5">
      <t>コテイ</t>
    </rPh>
    <rPh sb="5" eb="7">
      <t>シサン</t>
    </rPh>
    <rPh sb="7" eb="9">
      <t>ショウキャク</t>
    </rPh>
    <rPh sb="9" eb="10">
      <t>リツ</t>
    </rPh>
    <rPh sb="17" eb="20">
      <t>サクネンド</t>
    </rPh>
    <rPh sb="22" eb="24">
      <t>テイカ</t>
    </rPh>
    <rPh sb="29" eb="31">
      <t>カコ</t>
    </rPh>
    <rPh sb="32" eb="33">
      <t>ネン</t>
    </rPh>
    <rPh sb="38" eb="40">
      <t>ヒカク</t>
    </rPh>
    <rPh sb="42" eb="44">
      <t>バアイ</t>
    </rPh>
    <rPh sb="44" eb="46">
      <t>ヒリツ</t>
    </rPh>
    <rPh sb="47" eb="49">
      <t>スイイ</t>
    </rPh>
    <rPh sb="55" eb="57">
      <t>シサン</t>
    </rPh>
    <rPh sb="57" eb="59">
      <t>シュトク</t>
    </rPh>
    <rPh sb="60" eb="62">
      <t>ゾウカ</t>
    </rPh>
    <rPh sb="67" eb="68">
      <t>カンガ</t>
    </rPh>
    <rPh sb="73" eb="75">
      <t>カンロ</t>
    </rPh>
    <rPh sb="75" eb="77">
      <t>ケイネン</t>
    </rPh>
    <rPh sb="77" eb="78">
      <t>カ</t>
    </rPh>
    <rPh sb="78" eb="79">
      <t>リツ</t>
    </rPh>
    <rPh sb="86" eb="89">
      <t>ヘイキンチ</t>
    </rPh>
    <rPh sb="90" eb="91">
      <t>オオ</t>
    </rPh>
    <rPh sb="93" eb="95">
      <t>ウワマワ</t>
    </rPh>
    <rPh sb="106" eb="108">
      <t>ホウテイ</t>
    </rPh>
    <rPh sb="108" eb="110">
      <t>タイヨウ</t>
    </rPh>
    <rPh sb="110" eb="112">
      <t>ネンスウ</t>
    </rPh>
    <rPh sb="113" eb="114">
      <t>コ</t>
    </rPh>
    <rPh sb="116" eb="118">
      <t>カンロ</t>
    </rPh>
    <rPh sb="119" eb="121">
      <t>ショジ</t>
    </rPh>
    <rPh sb="122" eb="124">
      <t>エイキョウ</t>
    </rPh>
    <rPh sb="129" eb="131">
      <t>セキメン</t>
    </rPh>
    <rPh sb="131" eb="132">
      <t>カン</t>
    </rPh>
    <rPh sb="133" eb="134">
      <t>ノコ</t>
    </rPh>
    <rPh sb="138" eb="140">
      <t>コンゴ</t>
    </rPh>
    <rPh sb="141" eb="142">
      <t>カン</t>
    </rPh>
    <rPh sb="142" eb="143">
      <t>ロ</t>
    </rPh>
    <rPh sb="143" eb="145">
      <t>コウシン</t>
    </rPh>
    <rPh sb="146" eb="149">
      <t>ヒツヨウセイ</t>
    </rPh>
    <rPh sb="150" eb="151">
      <t>タカ</t>
    </rPh>
    <rPh sb="153" eb="154">
      <t>カンガ</t>
    </rPh>
    <rPh sb="159" eb="161">
      <t>カンロ</t>
    </rPh>
    <rPh sb="161" eb="163">
      <t>コウシン</t>
    </rPh>
    <rPh sb="163" eb="164">
      <t>リツ</t>
    </rPh>
    <rPh sb="170" eb="174">
      <t>ルイジダンタイ</t>
    </rPh>
    <rPh sb="174" eb="176">
      <t>ヘイキン</t>
    </rPh>
    <rPh sb="176" eb="177">
      <t>オヨ</t>
    </rPh>
    <rPh sb="178" eb="180">
      <t>ゼンコク</t>
    </rPh>
    <rPh sb="180" eb="182">
      <t>ヘイキン</t>
    </rPh>
    <rPh sb="184" eb="186">
      <t>ウワマワ</t>
    </rPh>
    <rPh sb="191" eb="193">
      <t>シュスイ</t>
    </rPh>
    <rPh sb="193" eb="194">
      <t>ジョウ</t>
    </rPh>
    <rPh sb="194" eb="195">
      <t>トウ</t>
    </rPh>
    <rPh sb="196" eb="198">
      <t>シセツ</t>
    </rPh>
    <rPh sb="198" eb="200">
      <t>トウゴウ</t>
    </rPh>
    <rPh sb="201" eb="202">
      <t>トモナ</t>
    </rPh>
    <rPh sb="203" eb="206">
      <t>ダイキボ</t>
    </rPh>
    <rPh sb="206" eb="208">
      <t>コウジ</t>
    </rPh>
    <rPh sb="209" eb="210">
      <t>オコナ</t>
    </rPh>
    <rPh sb="217" eb="219">
      <t>ゲンイン</t>
    </rPh>
    <rPh sb="223" eb="227">
      <t>カンロコウシン</t>
    </rPh>
    <rPh sb="227" eb="229">
      <t>ケイカク</t>
    </rPh>
    <rPh sb="230" eb="231">
      <t>モト</t>
    </rPh>
    <rPh sb="234" eb="237">
      <t>セキメンカン</t>
    </rPh>
    <rPh sb="238" eb="240">
      <t>カンロ</t>
    </rPh>
    <rPh sb="240" eb="242">
      <t>コウシン</t>
    </rPh>
    <rPh sb="243" eb="244">
      <t>オコナ</t>
    </rPh>
    <phoneticPr fontId="4"/>
  </si>
  <si>
    <t>①経常収支比率155.86％のことから単年度収支が黒字であることがわかる。給水収益以外の収入（東京電力賠償金）に依存していることを、料金回収率32.65％であることから判断する。給水収益だけでは経営できる状態ではないことがわかる。
②欠損金が発生していないため累積欠損金比率は0％となっている。欠損金が発生しない要因は賠償金による収益があるため。
③流動比率232.22％と100%を超えていることから短期的支払い能力がある状態と判断する。しかし、前述にもあるが賠償金に依存した比率と考える。
④企業債残高対給水収益比率1390.31％と類似団体平均及び全国平均を上回る数値となっている。取水場等の建設工事に伴う企業債の新規借入により、前年度に比べ、数値が上昇している。給水収益に関しては、年々増加傾向にあるが、賠償金が無いと厳しい状況である。
⑤料金回収率は32.65％であり、給水収益以外の収入で給水に係わる費用を大きく賄われていることがわかる。給水人口を見ても、給水収益が震災前と同水準に戻る見込みが立たない状況である。
⑥給水原価696.89円と過大な数値となっている。しかし前述のとおり当町の状態から適切な数値ではないと判断する。年間総有収水量の増加により前年度に比べ下降傾向にあることはわかる。
⑦施設利用率は類似団体平均、全国平均よりも低い傾向にある。東日本大震災による居住人口の減少が大きな要因であり、今後、施設の有効活用を行うため、ダウンサイジングの検討が必要である。
⑧有収率36.73％と現状、総配水量の大半が無収水量となっている。新しい取水場・配水場建設に伴う排泥や停滞水解消のための排水作業によるものと原因は判明している。</t>
    <rPh sb="1" eb="3">
      <t>ケイジョウ</t>
    </rPh>
    <rPh sb="3" eb="5">
      <t>シュウシ</t>
    </rPh>
    <rPh sb="5" eb="7">
      <t>ヒリツ</t>
    </rPh>
    <rPh sb="19" eb="22">
      <t>タンネンド</t>
    </rPh>
    <rPh sb="22" eb="24">
      <t>シュウシ</t>
    </rPh>
    <rPh sb="25" eb="27">
      <t>クロジ</t>
    </rPh>
    <rPh sb="37" eb="39">
      <t>キュウスイ</t>
    </rPh>
    <rPh sb="39" eb="41">
      <t>シュウエキ</t>
    </rPh>
    <rPh sb="41" eb="43">
      <t>イガイ</t>
    </rPh>
    <rPh sb="44" eb="46">
      <t>シュウニュウ</t>
    </rPh>
    <rPh sb="47" eb="49">
      <t>トウキョウ</t>
    </rPh>
    <rPh sb="49" eb="51">
      <t>デンリョク</t>
    </rPh>
    <rPh sb="51" eb="54">
      <t>バイショウキン</t>
    </rPh>
    <rPh sb="56" eb="58">
      <t>イゾン</t>
    </rPh>
    <rPh sb="66" eb="68">
      <t>リョウキン</t>
    </rPh>
    <rPh sb="68" eb="70">
      <t>カイシュウ</t>
    </rPh>
    <rPh sb="70" eb="71">
      <t>リツ</t>
    </rPh>
    <rPh sb="84" eb="86">
      <t>ハンダン</t>
    </rPh>
    <rPh sb="89" eb="93">
      <t>キュウスイシュウエキ</t>
    </rPh>
    <rPh sb="97" eb="99">
      <t>ケイエイ</t>
    </rPh>
    <rPh sb="102" eb="104">
      <t>ジョウタイ</t>
    </rPh>
    <rPh sb="117" eb="120">
      <t>ケッソンキン</t>
    </rPh>
    <rPh sb="121" eb="123">
      <t>ハッセイ</t>
    </rPh>
    <rPh sb="130" eb="132">
      <t>ルイセキ</t>
    </rPh>
    <rPh sb="132" eb="134">
      <t>ケッソン</t>
    </rPh>
    <rPh sb="134" eb="135">
      <t>キン</t>
    </rPh>
    <rPh sb="135" eb="137">
      <t>ヒリツ</t>
    </rPh>
    <rPh sb="147" eb="150">
      <t>ケッソンキン</t>
    </rPh>
    <rPh sb="151" eb="153">
      <t>ハッセイ</t>
    </rPh>
    <rPh sb="156" eb="158">
      <t>ヨウイン</t>
    </rPh>
    <rPh sb="159" eb="162">
      <t>バイショウキン</t>
    </rPh>
    <rPh sb="165" eb="167">
      <t>シュウエキ</t>
    </rPh>
    <rPh sb="175" eb="177">
      <t>リュウドウ</t>
    </rPh>
    <rPh sb="177" eb="179">
      <t>ヒリツ</t>
    </rPh>
    <rPh sb="192" eb="193">
      <t>コ</t>
    </rPh>
    <rPh sb="201" eb="204">
      <t>タンキテキ</t>
    </rPh>
    <rPh sb="204" eb="206">
      <t>シハラ</t>
    </rPh>
    <rPh sb="207" eb="209">
      <t>ノウリョク</t>
    </rPh>
    <rPh sb="212" eb="214">
      <t>ジョウタイ</t>
    </rPh>
    <rPh sb="215" eb="217">
      <t>ハンダン</t>
    </rPh>
    <rPh sb="224" eb="226">
      <t>ゼンジュツ</t>
    </rPh>
    <rPh sb="231" eb="234">
      <t>バイショウキン</t>
    </rPh>
    <rPh sb="235" eb="237">
      <t>イゾン</t>
    </rPh>
    <rPh sb="239" eb="241">
      <t>ヒリツ</t>
    </rPh>
    <rPh sb="242" eb="243">
      <t>カンガ</t>
    </rPh>
    <rPh sb="248" eb="250">
      <t>キギョウ</t>
    </rPh>
    <rPh sb="250" eb="251">
      <t>サイ</t>
    </rPh>
    <rPh sb="251" eb="253">
      <t>ザンダカ</t>
    </rPh>
    <rPh sb="253" eb="254">
      <t>タイ</t>
    </rPh>
    <rPh sb="254" eb="256">
      <t>キュウスイ</t>
    </rPh>
    <rPh sb="256" eb="258">
      <t>シュウエキ</t>
    </rPh>
    <rPh sb="258" eb="260">
      <t>ヒリツ</t>
    </rPh>
    <rPh sb="269" eb="271">
      <t>ルイジ</t>
    </rPh>
    <rPh sb="271" eb="275">
      <t>ダンタイヘイキン</t>
    </rPh>
    <rPh sb="275" eb="276">
      <t>オヨ</t>
    </rPh>
    <rPh sb="277" eb="279">
      <t>ゼンコク</t>
    </rPh>
    <rPh sb="279" eb="281">
      <t>ヘイキン</t>
    </rPh>
    <rPh sb="282" eb="284">
      <t>ウワマワ</t>
    </rPh>
    <rPh sb="285" eb="287">
      <t>スウチ</t>
    </rPh>
    <rPh sb="294" eb="297">
      <t>シュスイジョウ</t>
    </rPh>
    <rPh sb="297" eb="298">
      <t>トウ</t>
    </rPh>
    <rPh sb="299" eb="303">
      <t>ケンセツコウジ</t>
    </rPh>
    <rPh sb="304" eb="305">
      <t>トモナ</t>
    </rPh>
    <rPh sb="306" eb="309">
      <t>キギョウサイ</t>
    </rPh>
    <rPh sb="310" eb="312">
      <t>シンキ</t>
    </rPh>
    <rPh sb="312" eb="314">
      <t>カリイレ</t>
    </rPh>
    <rPh sb="318" eb="321">
      <t>ゼンネンド</t>
    </rPh>
    <rPh sb="322" eb="323">
      <t>クラ</t>
    </rPh>
    <rPh sb="325" eb="327">
      <t>スウチ</t>
    </rPh>
    <rPh sb="328" eb="330">
      <t>ジョウショウ</t>
    </rPh>
    <rPh sb="345" eb="347">
      <t>ネンネン</t>
    </rPh>
    <rPh sb="347" eb="349">
      <t>ゾウカ</t>
    </rPh>
    <rPh sb="349" eb="351">
      <t>ケイコウ</t>
    </rPh>
    <rPh sb="356" eb="359">
      <t>バイショウキン</t>
    </rPh>
    <rPh sb="360" eb="361">
      <t>ナ</t>
    </rPh>
    <rPh sb="363" eb="364">
      <t>キビ</t>
    </rPh>
    <rPh sb="366" eb="368">
      <t>ジョウキョウ</t>
    </rPh>
    <rPh sb="374" eb="376">
      <t>リョウキン</t>
    </rPh>
    <rPh sb="376" eb="378">
      <t>カイシュウ</t>
    </rPh>
    <rPh sb="378" eb="379">
      <t>リツ</t>
    </rPh>
    <rPh sb="390" eb="392">
      <t>キュウスイ</t>
    </rPh>
    <rPh sb="392" eb="394">
      <t>シュウエキ</t>
    </rPh>
    <rPh sb="394" eb="396">
      <t>イガイ</t>
    </rPh>
    <rPh sb="397" eb="399">
      <t>シュウニュウ</t>
    </rPh>
    <rPh sb="400" eb="402">
      <t>キュウスイ</t>
    </rPh>
    <rPh sb="403" eb="404">
      <t>カカ</t>
    </rPh>
    <rPh sb="406" eb="408">
      <t>ヒヨウ</t>
    </rPh>
    <rPh sb="409" eb="410">
      <t>オオ</t>
    </rPh>
    <rPh sb="412" eb="413">
      <t>マカナ</t>
    </rPh>
    <rPh sb="425" eb="427">
      <t>キュウスイ</t>
    </rPh>
    <rPh sb="427" eb="429">
      <t>ジンコウ</t>
    </rPh>
    <rPh sb="430" eb="431">
      <t>ミ</t>
    </rPh>
    <rPh sb="434" eb="436">
      <t>キュウスイ</t>
    </rPh>
    <rPh sb="436" eb="438">
      <t>シュウエキ</t>
    </rPh>
    <rPh sb="439" eb="441">
      <t>シンサイ</t>
    </rPh>
    <rPh sb="447" eb="448">
      <t>モド</t>
    </rPh>
    <rPh sb="449" eb="451">
      <t>ミコ</t>
    </rPh>
    <rPh sb="453" eb="454">
      <t>タ</t>
    </rPh>
    <rPh sb="457" eb="459">
      <t>ジョウキョウ</t>
    </rPh>
    <rPh sb="465" eb="467">
      <t>キュウスイ</t>
    </rPh>
    <rPh sb="467" eb="469">
      <t>ゲンカ</t>
    </rPh>
    <rPh sb="475" eb="476">
      <t>エン</t>
    </rPh>
    <rPh sb="477" eb="479">
      <t>カダイ</t>
    </rPh>
    <rPh sb="480" eb="482">
      <t>スウチ</t>
    </rPh>
    <rPh sb="492" eb="494">
      <t>ゼンジュツ</t>
    </rPh>
    <rPh sb="498" eb="500">
      <t>トウチョウ</t>
    </rPh>
    <rPh sb="501" eb="503">
      <t>ジョウタイ</t>
    </rPh>
    <rPh sb="505" eb="507">
      <t>テキセツ</t>
    </rPh>
    <rPh sb="508" eb="510">
      <t>スウチ</t>
    </rPh>
    <rPh sb="515" eb="517">
      <t>ハンダン</t>
    </rPh>
    <rPh sb="520" eb="522">
      <t>ネンカン</t>
    </rPh>
    <rPh sb="522" eb="523">
      <t>ソウ</t>
    </rPh>
    <rPh sb="555" eb="557">
      <t>シセツ</t>
    </rPh>
    <rPh sb="557" eb="559">
      <t>リヨウ</t>
    </rPh>
    <rPh sb="559" eb="560">
      <t>リツ</t>
    </rPh>
    <rPh sb="561" eb="563">
      <t>ルイジ</t>
    </rPh>
    <rPh sb="563" eb="567">
      <t>ダンタイヘイキン</t>
    </rPh>
    <rPh sb="568" eb="572">
      <t>ゼンコクヘイキン</t>
    </rPh>
    <rPh sb="575" eb="576">
      <t>ヒク</t>
    </rPh>
    <rPh sb="577" eb="579">
      <t>ケイコウ</t>
    </rPh>
    <rPh sb="583" eb="589">
      <t>ヒガシニホンダイシンサイ</t>
    </rPh>
    <rPh sb="592" eb="596">
      <t>キョジュウジンコウ</t>
    </rPh>
    <rPh sb="597" eb="599">
      <t>ゲンショウ</t>
    </rPh>
    <rPh sb="600" eb="601">
      <t>オオ</t>
    </rPh>
    <rPh sb="603" eb="605">
      <t>ヨウイン</t>
    </rPh>
    <rPh sb="609" eb="611">
      <t>コンゴ</t>
    </rPh>
    <rPh sb="612" eb="614">
      <t>シセツ</t>
    </rPh>
    <rPh sb="615" eb="619">
      <t>ユウコウカツヨウ</t>
    </rPh>
    <rPh sb="620" eb="621">
      <t>オコナ</t>
    </rPh>
    <rPh sb="634" eb="636">
      <t>ケントウ</t>
    </rPh>
    <rPh sb="637" eb="639">
      <t>ヒツヨウ</t>
    </rPh>
    <rPh sb="645" eb="648">
      <t>ユウシュウリツ</t>
    </rPh>
    <rPh sb="655" eb="657">
      <t>ゲンジョウ</t>
    </rPh>
    <rPh sb="658" eb="659">
      <t>ソウ</t>
    </rPh>
    <rPh sb="659" eb="661">
      <t>ハイスイ</t>
    </rPh>
    <rPh sb="661" eb="662">
      <t>リョウ</t>
    </rPh>
    <rPh sb="663" eb="665">
      <t>タイハン</t>
    </rPh>
    <rPh sb="666" eb="667">
      <t>ム</t>
    </rPh>
    <rPh sb="667" eb="668">
      <t>シュウ</t>
    </rPh>
    <rPh sb="668" eb="670">
      <t>スイリョウ</t>
    </rPh>
    <rPh sb="677" eb="678">
      <t>アタラ</t>
    </rPh>
    <rPh sb="680" eb="683">
      <t>シュスイジョウ</t>
    </rPh>
    <rPh sb="684" eb="687">
      <t>ハイスイジョウ</t>
    </rPh>
    <rPh sb="687" eb="689">
      <t>ケンセツ</t>
    </rPh>
    <rPh sb="690" eb="691">
      <t>トモナ</t>
    </rPh>
    <rPh sb="692" eb="694">
      <t>ハイデイ</t>
    </rPh>
    <rPh sb="695" eb="698">
      <t>テイタイスイ</t>
    </rPh>
    <rPh sb="698" eb="700">
      <t>カイショウ</t>
    </rPh>
    <rPh sb="704" eb="708">
      <t>ハイスイサギョウ</t>
    </rPh>
    <rPh sb="714" eb="716">
      <t>ゲンイン</t>
    </rPh>
    <rPh sb="717" eb="719">
      <t>ハンメイ</t>
    </rPh>
    <phoneticPr fontId="4"/>
  </si>
  <si>
    <t>東日本大震災及び原子力発電所事故の影響により、町内の居住人口が大きく減少した為、収益が減少した。そのため、賠償金がないと経営は不可能である。給水人口は年々増加しているが、事故以前に比べ大きな差がある。合理的な水運用、施設の統廃合を実施し、継続的に発生する費用の削減に努める。管路更新については、継続的に災害復旧工事及び町の施工計画に合わせて管路を整備し、効率的な運用を図る必要がある。</t>
    <rPh sb="0" eb="6">
      <t>ヒガシニホンダイシンサイ</t>
    </rPh>
    <rPh sb="6" eb="7">
      <t>オヨ</t>
    </rPh>
    <rPh sb="17" eb="19">
      <t>エイキョウ</t>
    </rPh>
    <rPh sb="23" eb="25">
      <t>チョウナイ</t>
    </rPh>
    <rPh sb="26" eb="30">
      <t>キョジュウジンコウ</t>
    </rPh>
    <rPh sb="34" eb="36">
      <t>ゲンショウ</t>
    </rPh>
    <rPh sb="38" eb="39">
      <t>タメ</t>
    </rPh>
    <rPh sb="40" eb="42">
      <t>シュウエキ</t>
    </rPh>
    <rPh sb="43" eb="45">
      <t>ゲンショウ</t>
    </rPh>
    <rPh sb="53" eb="56">
      <t>バイショウキン</t>
    </rPh>
    <rPh sb="60" eb="62">
      <t>ケイエイ</t>
    </rPh>
    <rPh sb="63" eb="66">
      <t>フカノウ</t>
    </rPh>
    <rPh sb="70" eb="72">
      <t>キュウスイ</t>
    </rPh>
    <rPh sb="72" eb="74">
      <t>ジンコウ</t>
    </rPh>
    <rPh sb="75" eb="77">
      <t>ネンネン</t>
    </rPh>
    <rPh sb="77" eb="79">
      <t>ゾウカ</t>
    </rPh>
    <rPh sb="85" eb="87">
      <t>ジコ</t>
    </rPh>
    <rPh sb="87" eb="89">
      <t>イゼン</t>
    </rPh>
    <rPh sb="90" eb="91">
      <t>クラ</t>
    </rPh>
    <rPh sb="92" eb="93">
      <t>オオ</t>
    </rPh>
    <rPh sb="95" eb="96">
      <t>サ</t>
    </rPh>
    <rPh sb="100" eb="103">
      <t>ゴウリテキ</t>
    </rPh>
    <rPh sb="104" eb="105">
      <t>ミズ</t>
    </rPh>
    <rPh sb="105" eb="107">
      <t>ウンヨウ</t>
    </rPh>
    <rPh sb="108" eb="110">
      <t>シセツ</t>
    </rPh>
    <rPh sb="111" eb="114">
      <t>トウハイゴウ</t>
    </rPh>
    <rPh sb="115" eb="117">
      <t>ジッシ</t>
    </rPh>
    <rPh sb="119" eb="122">
      <t>ケイゾクテキ</t>
    </rPh>
    <rPh sb="123" eb="125">
      <t>ハッセイ</t>
    </rPh>
    <rPh sb="127" eb="129">
      <t>ヒヨウ</t>
    </rPh>
    <rPh sb="130" eb="132">
      <t>サクゲン</t>
    </rPh>
    <rPh sb="133" eb="134">
      <t>ツト</t>
    </rPh>
    <rPh sb="137" eb="139">
      <t>カンロ</t>
    </rPh>
    <rPh sb="139" eb="141">
      <t>コウシン</t>
    </rPh>
    <rPh sb="147" eb="150">
      <t>ケイゾクテキ</t>
    </rPh>
    <rPh sb="151" eb="153">
      <t>サイガイ</t>
    </rPh>
    <rPh sb="153" eb="155">
      <t>フッキュウ</t>
    </rPh>
    <rPh sb="155" eb="157">
      <t>コウジ</t>
    </rPh>
    <rPh sb="157" eb="158">
      <t>オヨ</t>
    </rPh>
    <rPh sb="159" eb="160">
      <t>マチ</t>
    </rPh>
    <rPh sb="161" eb="163">
      <t>セコウ</t>
    </rPh>
    <rPh sb="163" eb="165">
      <t>ケイカク</t>
    </rPh>
    <rPh sb="166" eb="167">
      <t>ア</t>
    </rPh>
    <rPh sb="170" eb="172">
      <t>カンロ</t>
    </rPh>
    <rPh sb="173" eb="175">
      <t>セイビ</t>
    </rPh>
    <rPh sb="177" eb="180">
      <t>コウリツテキ</t>
    </rPh>
    <rPh sb="181" eb="183">
      <t>ウンヨウ</t>
    </rPh>
    <rPh sb="184" eb="185">
      <t>ハカ</t>
    </rPh>
    <rPh sb="186" eb="1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</si>
</sst>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3.04</c:v>
                </c:pt>
                <c:pt idx="1">
                  <c:v>2.75</c:v>
                </c:pt>
                <c:pt idx="2">
                  <c:v>2.7</c:v>
                </c:pt>
                <c:pt idx="3">
                  <c:v>0.94</c:v>
                </c:pt>
                <c:pt idx="4">
                  <c:v>1.03</c:v>
                </c:pt>
              </c:numCache>
            </c:numRef>
          </c:val>
          <c:extLst>
            <c:ext xmlns:c16="http://schemas.microsoft.com/office/drawing/2014/chart" uri="{C3380CC4-5D6E-409C-BE32-E72D297353CC}">
              <c16:uniqueId val="{00000000-41AD-455D-B9A2-A4E78520EC7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0.38</c:v>
                </c:pt>
                <c:pt idx="2">
                  <c:v>0.51</c:v>
                </c:pt>
                <c:pt idx="3">
                  <c:v>0.35</c:v>
                </c:pt>
                <c:pt idx="4">
                  <c:v>0.31</c:v>
                </c:pt>
              </c:numCache>
            </c:numRef>
          </c:val>
          <c:smooth val="0"/>
          <c:extLst>
            <c:ext xmlns:c16="http://schemas.microsoft.com/office/drawing/2014/chart" uri="{C3380CC4-5D6E-409C-BE32-E72D297353CC}">
              <c16:uniqueId val="{00000001-41AD-455D-B9A2-A4E78520EC7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24.94</c:v>
                </c:pt>
                <c:pt idx="1">
                  <c:v>29.56</c:v>
                </c:pt>
                <c:pt idx="2">
                  <c:v>21.38</c:v>
                </c:pt>
                <c:pt idx="3">
                  <c:v>22.06</c:v>
                </c:pt>
                <c:pt idx="4">
                  <c:v>20.350000000000001</c:v>
                </c:pt>
              </c:numCache>
            </c:numRef>
          </c:val>
          <c:extLst>
            <c:ext xmlns:c16="http://schemas.microsoft.com/office/drawing/2014/chart" uri="{C3380CC4-5D6E-409C-BE32-E72D297353CC}">
              <c16:uniqueId val="{00000000-4C88-46A7-BDA2-DC95A36B1F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41.06</c:v>
                </c:pt>
                <c:pt idx="1">
                  <c:v>39.94</c:v>
                </c:pt>
                <c:pt idx="2">
                  <c:v>40.19</c:v>
                </c:pt>
                <c:pt idx="3">
                  <c:v>41.14</c:v>
                </c:pt>
                <c:pt idx="4">
                  <c:v>41.02</c:v>
                </c:pt>
              </c:numCache>
            </c:numRef>
          </c:val>
          <c:smooth val="0"/>
          <c:extLst>
            <c:ext xmlns:c16="http://schemas.microsoft.com/office/drawing/2014/chart" uri="{C3380CC4-5D6E-409C-BE32-E72D297353CC}">
              <c16:uniqueId val="{00000001-4C88-46A7-BDA2-DC95A36B1F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11.11</c:v>
                </c:pt>
                <c:pt idx="1">
                  <c:v>11.43</c:v>
                </c:pt>
                <c:pt idx="2">
                  <c:v>31.21</c:v>
                </c:pt>
                <c:pt idx="3">
                  <c:v>33.17</c:v>
                </c:pt>
                <c:pt idx="4">
                  <c:v>36.729999999999997</c:v>
                </c:pt>
              </c:numCache>
            </c:numRef>
          </c:val>
          <c:extLst>
            <c:ext xmlns:c16="http://schemas.microsoft.com/office/drawing/2014/chart" uri="{C3380CC4-5D6E-409C-BE32-E72D297353CC}">
              <c16:uniqueId val="{00000000-BE9B-4ABA-825C-185BCC0CE32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69.41</c:v>
                </c:pt>
                <c:pt idx="2">
                  <c:v>71.52</c:v>
                </c:pt>
                <c:pt idx="3">
                  <c:v>70.42</c:v>
                </c:pt>
                <c:pt idx="4">
                  <c:v>69.900000000000006</c:v>
                </c:pt>
              </c:numCache>
            </c:numRef>
          </c:val>
          <c:smooth val="0"/>
          <c:extLst>
            <c:ext xmlns:c16="http://schemas.microsoft.com/office/drawing/2014/chart" uri="{C3380CC4-5D6E-409C-BE32-E72D297353CC}">
              <c16:uniqueId val="{00000001-BE9B-4ABA-825C-185BCC0CE32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125.02</c:v>
                </c:pt>
                <c:pt idx="1">
                  <c:v>230.46</c:v>
                </c:pt>
                <c:pt idx="2">
                  <c:v>116.65</c:v>
                </c:pt>
                <c:pt idx="3">
                  <c:v>139.16</c:v>
                </c:pt>
                <c:pt idx="4">
                  <c:v>155.86000000000001</c:v>
                </c:pt>
              </c:numCache>
            </c:numRef>
          </c:val>
          <c:extLst>
            <c:ext xmlns:c16="http://schemas.microsoft.com/office/drawing/2014/chart" uri="{C3380CC4-5D6E-409C-BE32-E72D297353CC}">
              <c16:uniqueId val="{00000000-B37F-400F-A09B-83B0126319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108.22</c:v>
                </c:pt>
                <c:pt idx="1">
                  <c:v>114.22</c:v>
                </c:pt>
                <c:pt idx="2">
                  <c:v>108.19</c:v>
                </c:pt>
                <c:pt idx="3">
                  <c:v>106.93</c:v>
                </c:pt>
                <c:pt idx="4">
                  <c:v>109.12</c:v>
                </c:pt>
              </c:numCache>
            </c:numRef>
          </c:val>
          <c:smooth val="0"/>
          <c:extLst>
            <c:ext xmlns:c16="http://schemas.microsoft.com/office/drawing/2014/chart" uri="{C3380CC4-5D6E-409C-BE32-E72D297353CC}">
              <c16:uniqueId val="{00000001-B37F-400F-A09B-83B0126319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45.85</c:v>
                </c:pt>
                <c:pt idx="1">
                  <c:v>44.98</c:v>
                </c:pt>
                <c:pt idx="2">
                  <c:v>42.04</c:v>
                </c:pt>
                <c:pt idx="3">
                  <c:v>41.82</c:v>
                </c:pt>
                <c:pt idx="4">
                  <c:v>40.96</c:v>
                </c:pt>
              </c:numCache>
            </c:numRef>
          </c:val>
          <c:extLst>
            <c:ext xmlns:c16="http://schemas.microsoft.com/office/drawing/2014/chart" uri="{C3380CC4-5D6E-409C-BE32-E72D297353CC}">
              <c16:uniqueId val="{00000000-5B65-448D-AAC5-B7BC3CEE53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52.73</c:v>
                </c:pt>
                <c:pt idx="1">
                  <c:v>53.25</c:v>
                </c:pt>
                <c:pt idx="2">
                  <c:v>53.4</c:v>
                </c:pt>
                <c:pt idx="3">
                  <c:v>52.14</c:v>
                </c:pt>
                <c:pt idx="4">
                  <c:v>53.49</c:v>
                </c:pt>
              </c:numCache>
            </c:numRef>
          </c:val>
          <c:smooth val="0"/>
          <c:extLst>
            <c:ext xmlns:c16="http://schemas.microsoft.com/office/drawing/2014/chart" uri="{C3380CC4-5D6E-409C-BE32-E72D297353CC}">
              <c16:uniqueId val="{00000001-5B65-448D-AAC5-B7BC3CEE53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39.22</c:v>
                </c:pt>
                <c:pt idx="1">
                  <c:v>38.18</c:v>
                </c:pt>
                <c:pt idx="2">
                  <c:v>37.54</c:v>
                </c:pt>
                <c:pt idx="3">
                  <c:v>35.11</c:v>
                </c:pt>
                <c:pt idx="4">
                  <c:v>35</c:v>
                </c:pt>
              </c:numCache>
            </c:numRef>
          </c:val>
          <c:extLst>
            <c:ext xmlns:c16="http://schemas.microsoft.com/office/drawing/2014/chart" uri="{C3380CC4-5D6E-409C-BE32-E72D297353CC}">
              <c16:uniqueId val="{00000000-F1B5-4ED9-883C-8910C80678F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19.91</c:v>
                </c:pt>
                <c:pt idx="1">
                  <c:v>23.02</c:v>
                </c:pt>
                <c:pt idx="2">
                  <c:v>21.86</c:v>
                </c:pt>
                <c:pt idx="3">
                  <c:v>21.01</c:v>
                </c:pt>
                <c:pt idx="4">
                  <c:v>21.96</c:v>
                </c:pt>
              </c:numCache>
            </c:numRef>
          </c:val>
          <c:smooth val="0"/>
          <c:extLst>
            <c:ext xmlns:c16="http://schemas.microsoft.com/office/drawing/2014/chart" uri="{C3380CC4-5D6E-409C-BE32-E72D297353CC}">
              <c16:uniqueId val="{00000001-F1B5-4ED9-883C-8910C80678F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41-4913-B7C9-8BB6ABA770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25.29</c:v>
                </c:pt>
                <c:pt idx="1">
                  <c:v>22.71</c:v>
                </c:pt>
                <c:pt idx="2">
                  <c:v>6.17</c:v>
                </c:pt>
                <c:pt idx="3">
                  <c:v>20.41</c:v>
                </c:pt>
                <c:pt idx="4">
                  <c:v>19.420000000000002</c:v>
                </c:pt>
              </c:numCache>
            </c:numRef>
          </c:val>
          <c:smooth val="0"/>
          <c:extLst>
            <c:ext xmlns:c16="http://schemas.microsoft.com/office/drawing/2014/chart" uri="{C3380CC4-5D6E-409C-BE32-E72D297353CC}">
              <c16:uniqueId val="{00000001-BD41-4913-B7C9-8BB6ABA770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458.62</c:v>
                </c:pt>
                <c:pt idx="1">
                  <c:v>655.07000000000005</c:v>
                </c:pt>
                <c:pt idx="2">
                  <c:v>422.32</c:v>
                </c:pt>
                <c:pt idx="3">
                  <c:v>555.12</c:v>
                </c:pt>
                <c:pt idx="4">
                  <c:v>232.22</c:v>
                </c:pt>
              </c:numCache>
            </c:numRef>
          </c:val>
          <c:extLst>
            <c:ext xmlns:c16="http://schemas.microsoft.com/office/drawing/2014/chart" uri="{C3380CC4-5D6E-409C-BE32-E72D297353CC}">
              <c16:uniqueId val="{00000000-F947-4F12-93A5-88949FCEA1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348.88</c:v>
                </c:pt>
                <c:pt idx="1">
                  <c:v>381.07</c:v>
                </c:pt>
                <c:pt idx="2">
                  <c:v>367.4</c:v>
                </c:pt>
                <c:pt idx="3">
                  <c:v>345.42</c:v>
                </c:pt>
                <c:pt idx="4">
                  <c:v>315.60000000000002</c:v>
                </c:pt>
              </c:numCache>
            </c:numRef>
          </c:val>
          <c:smooth val="0"/>
          <c:extLst>
            <c:ext xmlns:c16="http://schemas.microsoft.com/office/drawing/2014/chart" uri="{C3380CC4-5D6E-409C-BE32-E72D297353CC}">
              <c16:uniqueId val="{00000001-F947-4F12-93A5-88949FCEA1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1732.39</c:v>
                </c:pt>
                <c:pt idx="1">
                  <c:v>1396.1</c:v>
                </c:pt>
                <c:pt idx="2">
                  <c:v>1250.92</c:v>
                </c:pt>
                <c:pt idx="3">
                  <c:v>1124.72</c:v>
                </c:pt>
                <c:pt idx="4">
                  <c:v>1390.31</c:v>
                </c:pt>
              </c:numCache>
            </c:numRef>
          </c:val>
          <c:extLst>
            <c:ext xmlns:c16="http://schemas.microsoft.com/office/drawing/2014/chart" uri="{C3380CC4-5D6E-409C-BE32-E72D297353CC}">
              <c16:uniqueId val="{00000000-D491-429C-8173-E4E61CBE0E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540.38</c:v>
                </c:pt>
                <c:pt idx="1">
                  <c:v>556.47</c:v>
                </c:pt>
                <c:pt idx="2">
                  <c:v>564.99</c:v>
                </c:pt>
                <c:pt idx="3">
                  <c:v>631.39</c:v>
                </c:pt>
                <c:pt idx="4">
                  <c:v>625.11</c:v>
                </c:pt>
              </c:numCache>
            </c:numRef>
          </c:val>
          <c:smooth val="0"/>
          <c:extLst>
            <c:ext xmlns:c16="http://schemas.microsoft.com/office/drawing/2014/chart" uri="{C3380CC4-5D6E-409C-BE32-E72D297353CC}">
              <c16:uniqueId val="{00000001-D491-429C-8173-E4E61CBE0E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13.1</c:v>
                </c:pt>
                <c:pt idx="1">
                  <c:v>15.26</c:v>
                </c:pt>
                <c:pt idx="2">
                  <c:v>19.73</c:v>
                </c:pt>
                <c:pt idx="3">
                  <c:v>26.65</c:v>
                </c:pt>
                <c:pt idx="4">
                  <c:v>32.65</c:v>
                </c:pt>
              </c:numCache>
            </c:numRef>
          </c:val>
          <c:extLst>
            <c:ext xmlns:c16="http://schemas.microsoft.com/office/drawing/2014/chart" uri="{C3380CC4-5D6E-409C-BE32-E72D297353CC}">
              <c16:uniqueId val="{00000000-6CFE-4A4D-B276-160BE0F606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83.22</c:v>
                </c:pt>
                <c:pt idx="1">
                  <c:v>78.67</c:v>
                </c:pt>
                <c:pt idx="2">
                  <c:v>80.56</c:v>
                </c:pt>
                <c:pt idx="3">
                  <c:v>76.55</c:v>
                </c:pt>
                <c:pt idx="4">
                  <c:v>77.739999999999995</c:v>
                </c:pt>
              </c:numCache>
            </c:numRef>
          </c:val>
          <c:smooth val="0"/>
          <c:extLst>
            <c:ext xmlns:c16="http://schemas.microsoft.com/office/drawing/2014/chart" uri="{C3380CC4-5D6E-409C-BE32-E72D297353CC}">
              <c16:uniqueId val="{00000001-6CFE-4A4D-B276-160BE0F606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1961.07</c:v>
                </c:pt>
                <c:pt idx="1">
                  <c:v>1599.41</c:v>
                </c:pt>
                <c:pt idx="2">
                  <c:v>1002.79</c:v>
                </c:pt>
                <c:pt idx="3">
                  <c:v>798.01</c:v>
                </c:pt>
                <c:pt idx="4">
                  <c:v>696.89</c:v>
                </c:pt>
              </c:numCache>
            </c:numRef>
          </c:val>
          <c:extLst>
            <c:ext xmlns:c16="http://schemas.microsoft.com/office/drawing/2014/chart" uri="{C3380CC4-5D6E-409C-BE32-E72D297353CC}">
              <c16:uniqueId val="{00000000-284B-487B-8D66-930EDF71C0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234.17</c:v>
                </c:pt>
                <c:pt idx="1">
                  <c:v>257.95</c:v>
                </c:pt>
                <c:pt idx="2">
                  <c:v>260.87</c:v>
                </c:pt>
                <c:pt idx="3">
                  <c:v>269.25</c:v>
                </c:pt>
                <c:pt idx="4">
                  <c:v>274.94</c:v>
                </c:pt>
              </c:numCache>
            </c:numRef>
          </c:val>
          <c:smooth val="0"/>
          <c:extLst>
            <c:ext xmlns:c16="http://schemas.microsoft.com/office/drawing/2014/chart" uri="{C3380CC4-5D6E-409C-BE32-E72D297353CC}">
              <c16:uniqueId val="{00000001-284B-487B-8D66-930EDF71C0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Normal="100" workbookViewId="0">
      <selection activeCell="BO87" sqref="BO87"/>
    </sheetView>
  </sheetViews>
  <sheetFormatPr defaultColWidth="2.6640625" defaultRowHeight="13.2" x14ac:dyDescent="0.2"/>
  <cols>
    <col min="1" max="1" width="2.6640625" customWidth="1"/>
    <col min="2" max="62" width="3.77734375" customWidth="1"/>
    <col min="64" max="77" width="3.109375" customWidth="1"/>
    <col min="78" max="78" width="5.3320312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福島県　浪江町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58">
        <f>データ!$R$6</f>
        <v>15174</v>
      </c>
      <c r="AM8" s="58"/>
      <c r="AN8" s="58"/>
      <c r="AO8" s="58"/>
      <c r="AP8" s="58"/>
      <c r="AQ8" s="58"/>
      <c r="AR8" s="58"/>
      <c r="AS8" s="58"/>
      <c r="AT8" s="55">
        <f>データ!$S$6</f>
        <v>223.14</v>
      </c>
      <c r="AU8" s="56"/>
      <c r="AV8" s="56"/>
      <c r="AW8" s="56"/>
      <c r="AX8" s="56"/>
      <c r="AY8" s="56"/>
      <c r="AZ8" s="56"/>
      <c r="BA8" s="56"/>
      <c r="BB8" s="45">
        <f>データ!$T$6</f>
        <v>68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78.400000000000006</v>
      </c>
      <c r="J10" s="56"/>
      <c r="K10" s="56"/>
      <c r="L10" s="56"/>
      <c r="M10" s="56"/>
      <c r="N10" s="56"/>
      <c r="O10" s="57"/>
      <c r="P10" s="45">
        <f>データ!$P$6</f>
        <v>16.34</v>
      </c>
      <c r="Q10" s="45"/>
      <c r="R10" s="45"/>
      <c r="S10" s="45"/>
      <c r="T10" s="45"/>
      <c r="U10" s="45"/>
      <c r="V10" s="45"/>
      <c r="W10" s="58">
        <f>データ!$Q$6</f>
        <v>3200</v>
      </c>
      <c r="X10" s="58"/>
      <c r="Y10" s="58"/>
      <c r="Z10" s="58"/>
      <c r="AA10" s="58"/>
      <c r="AB10" s="58"/>
      <c r="AC10" s="58"/>
      <c r="AD10" s="2"/>
      <c r="AE10" s="2"/>
      <c r="AF10" s="2"/>
      <c r="AG10" s="2"/>
      <c r="AH10" s="2"/>
      <c r="AI10" s="2"/>
      <c r="AJ10" s="2"/>
      <c r="AK10" s="2"/>
      <c r="AL10" s="58">
        <f>データ!$U$6</f>
        <v>2447</v>
      </c>
      <c r="AM10" s="58"/>
      <c r="AN10" s="58"/>
      <c r="AO10" s="58"/>
      <c r="AP10" s="58"/>
      <c r="AQ10" s="58"/>
      <c r="AR10" s="58"/>
      <c r="AS10" s="58"/>
      <c r="AT10" s="55">
        <f>データ!$V$6</f>
        <v>46.19</v>
      </c>
      <c r="AU10" s="56"/>
      <c r="AV10" s="56"/>
      <c r="AW10" s="56"/>
      <c r="AX10" s="56"/>
      <c r="AY10" s="56"/>
      <c r="AZ10" s="56"/>
      <c r="BA10" s="56"/>
      <c r="BB10" s="45">
        <f>データ!$W$6</f>
        <v>52.98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20.6"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8"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7.8"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2.6"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D4ejDEGsat21AM1MojTiy16yzZVX5u1Tot3WS4BdonLHSLTCBT9MufdTmcX1xTuxDH2D9O9DMbAQmJojI2qfA==" saltValue="hx6ZVMk8xuno7za4/MJK3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75477</v>
      </c>
      <c r="D6" s="20">
        <f t="shared" si="3"/>
        <v>46</v>
      </c>
      <c r="E6" s="20">
        <f t="shared" si="3"/>
        <v>1</v>
      </c>
      <c r="F6" s="20">
        <f t="shared" si="3"/>
        <v>0</v>
      </c>
      <c r="G6" s="20">
        <f t="shared" si="3"/>
        <v>1</v>
      </c>
      <c r="H6" s="20" t="str">
        <f t="shared" si="3"/>
        <v>福島県　浪江町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78.400000000000006</v>
      </c>
      <c r="P6" s="21">
        <f t="shared" si="3"/>
        <v>16.34</v>
      </c>
      <c r="Q6" s="21">
        <f t="shared" si="3"/>
        <v>3200</v>
      </c>
      <c r="R6" s="21">
        <f t="shared" si="3"/>
        <v>15174</v>
      </c>
      <c r="S6" s="21">
        <f t="shared" si="3"/>
        <v>223.14</v>
      </c>
      <c r="T6" s="21">
        <f t="shared" si="3"/>
        <v>68</v>
      </c>
      <c r="U6" s="21">
        <f t="shared" si="3"/>
        <v>2447</v>
      </c>
      <c r="V6" s="21">
        <f t="shared" si="3"/>
        <v>46.19</v>
      </c>
      <c r="W6" s="21">
        <f t="shared" si="3"/>
        <v>52.98</v>
      </c>
      <c r="X6" s="22">
        <f>IF(X7="",NA(),X7)</f>
        <v>125.02</v>
      </c>
      <c r="Y6" s="22">
        <f t="shared" ref="Y6:AG6" si="4">IF(Y7="",NA(),Y7)</f>
        <v>230.46</v>
      </c>
      <c r="Z6" s="22">
        <f t="shared" si="4"/>
        <v>116.65</v>
      </c>
      <c r="AA6" s="22">
        <f t="shared" si="4"/>
        <v>139.16</v>
      </c>
      <c r="AB6" s="22">
        <f t="shared" si="4"/>
        <v>155.86000000000001</v>
      </c>
      <c r="AC6" s="22">
        <f t="shared" si="4"/>
        <v>108.22</v>
      </c>
      <c r="AD6" s="22">
        <f t="shared" si="4"/>
        <v>114.22</v>
      </c>
      <c r="AE6" s="22">
        <f t="shared" si="4"/>
        <v>108.19</v>
      </c>
      <c r="AF6" s="22">
        <f t="shared" si="4"/>
        <v>106.93</v>
      </c>
      <c r="AG6" s="22">
        <f t="shared" si="4"/>
        <v>109.12</v>
      </c>
      <c r="AH6" s="21" t="str">
        <f>IF(AH7="","",IF(AH7="-","【-】","【"&amp;SUBSTITUTE(TEXT(AH7,"#,##0.00"),"-","△")&amp;"】"))</f>
        <v>【108.24】</v>
      </c>
      <c r="AI6" s="21">
        <f>IF(AI7="",NA(),AI7)</f>
        <v>0</v>
      </c>
      <c r="AJ6" s="21">
        <f t="shared" ref="AJ6:AR6" si="5">IF(AJ7="",NA(),AJ7)</f>
        <v>0</v>
      </c>
      <c r="AK6" s="21">
        <f t="shared" si="5"/>
        <v>0</v>
      </c>
      <c r="AL6" s="21">
        <f t="shared" si="5"/>
        <v>0</v>
      </c>
      <c r="AM6" s="21">
        <f t="shared" si="5"/>
        <v>0</v>
      </c>
      <c r="AN6" s="22">
        <f t="shared" si="5"/>
        <v>25.29</v>
      </c>
      <c r="AO6" s="22">
        <f t="shared" si="5"/>
        <v>22.71</v>
      </c>
      <c r="AP6" s="22">
        <f t="shared" si="5"/>
        <v>6.17</v>
      </c>
      <c r="AQ6" s="22">
        <f t="shared" si="5"/>
        <v>20.41</v>
      </c>
      <c r="AR6" s="22">
        <f t="shared" si="5"/>
        <v>19.420000000000002</v>
      </c>
      <c r="AS6" s="21" t="str">
        <f>IF(AS7="","",IF(AS7="-","【-】","【"&amp;SUBSTITUTE(TEXT(AS7,"#,##0.00"),"-","△")&amp;"】"))</f>
        <v>【1.50】</v>
      </c>
      <c r="AT6" s="22">
        <f>IF(AT7="",NA(),AT7)</f>
        <v>458.62</v>
      </c>
      <c r="AU6" s="22">
        <f t="shared" ref="AU6:BC6" si="6">IF(AU7="",NA(),AU7)</f>
        <v>655.07000000000005</v>
      </c>
      <c r="AV6" s="22">
        <f t="shared" si="6"/>
        <v>422.32</v>
      </c>
      <c r="AW6" s="22">
        <f t="shared" si="6"/>
        <v>555.12</v>
      </c>
      <c r="AX6" s="22">
        <f t="shared" si="6"/>
        <v>232.22</v>
      </c>
      <c r="AY6" s="22">
        <f t="shared" si="6"/>
        <v>348.88</v>
      </c>
      <c r="AZ6" s="22">
        <f t="shared" si="6"/>
        <v>381.07</v>
      </c>
      <c r="BA6" s="22">
        <f t="shared" si="6"/>
        <v>367.4</v>
      </c>
      <c r="BB6" s="22">
        <f t="shared" si="6"/>
        <v>345.42</v>
      </c>
      <c r="BC6" s="22">
        <f t="shared" si="6"/>
        <v>315.60000000000002</v>
      </c>
      <c r="BD6" s="21" t="str">
        <f>IF(BD7="","",IF(BD7="-","【-】","【"&amp;SUBSTITUTE(TEXT(BD7,"#,##0.00"),"-","△")&amp;"】"))</f>
        <v>【243.36】</v>
      </c>
      <c r="BE6" s="22">
        <f>IF(BE7="",NA(),BE7)</f>
        <v>1732.39</v>
      </c>
      <c r="BF6" s="22">
        <f t="shared" ref="BF6:BN6" si="7">IF(BF7="",NA(),BF7)</f>
        <v>1396.1</v>
      </c>
      <c r="BG6" s="22">
        <f t="shared" si="7"/>
        <v>1250.92</v>
      </c>
      <c r="BH6" s="22">
        <f t="shared" si="7"/>
        <v>1124.72</v>
      </c>
      <c r="BI6" s="22">
        <f t="shared" si="7"/>
        <v>1390.31</v>
      </c>
      <c r="BJ6" s="22">
        <f t="shared" si="7"/>
        <v>540.38</v>
      </c>
      <c r="BK6" s="22">
        <f t="shared" si="7"/>
        <v>556.47</v>
      </c>
      <c r="BL6" s="22">
        <f t="shared" si="7"/>
        <v>564.99</v>
      </c>
      <c r="BM6" s="22">
        <f t="shared" si="7"/>
        <v>631.39</v>
      </c>
      <c r="BN6" s="22">
        <f t="shared" si="7"/>
        <v>625.11</v>
      </c>
      <c r="BO6" s="21" t="str">
        <f>IF(BO7="","",IF(BO7="-","【-】","【"&amp;SUBSTITUTE(TEXT(BO7,"#,##0.00"),"-","△")&amp;"】"))</f>
        <v>【265.93】</v>
      </c>
      <c r="BP6" s="22">
        <f>IF(BP7="",NA(),BP7)</f>
        <v>13.1</v>
      </c>
      <c r="BQ6" s="22">
        <f t="shared" ref="BQ6:BY6" si="8">IF(BQ7="",NA(),BQ7)</f>
        <v>15.26</v>
      </c>
      <c r="BR6" s="22">
        <f t="shared" si="8"/>
        <v>19.73</v>
      </c>
      <c r="BS6" s="22">
        <f t="shared" si="8"/>
        <v>26.65</v>
      </c>
      <c r="BT6" s="22">
        <f t="shared" si="8"/>
        <v>32.65</v>
      </c>
      <c r="BU6" s="22">
        <f t="shared" si="8"/>
        <v>83.22</v>
      </c>
      <c r="BV6" s="22">
        <f t="shared" si="8"/>
        <v>78.67</v>
      </c>
      <c r="BW6" s="22">
        <f t="shared" si="8"/>
        <v>80.56</v>
      </c>
      <c r="BX6" s="22">
        <f t="shared" si="8"/>
        <v>76.55</v>
      </c>
      <c r="BY6" s="22">
        <f t="shared" si="8"/>
        <v>77.739999999999995</v>
      </c>
      <c r="BZ6" s="21" t="str">
        <f>IF(BZ7="","",IF(BZ7="-","【-】","【"&amp;SUBSTITUTE(TEXT(BZ7,"#,##0.00"),"-","△")&amp;"】"))</f>
        <v>【97.82】</v>
      </c>
      <c r="CA6" s="22">
        <f>IF(CA7="",NA(),CA7)</f>
        <v>1961.07</v>
      </c>
      <c r="CB6" s="22">
        <f t="shared" ref="CB6:CJ6" si="9">IF(CB7="",NA(),CB7)</f>
        <v>1599.41</v>
      </c>
      <c r="CC6" s="22">
        <f t="shared" si="9"/>
        <v>1002.79</v>
      </c>
      <c r="CD6" s="22">
        <f t="shared" si="9"/>
        <v>798.01</v>
      </c>
      <c r="CE6" s="22">
        <f t="shared" si="9"/>
        <v>696.89</v>
      </c>
      <c r="CF6" s="22">
        <f t="shared" si="9"/>
        <v>234.17</v>
      </c>
      <c r="CG6" s="22">
        <f t="shared" si="9"/>
        <v>257.95</v>
      </c>
      <c r="CH6" s="22">
        <f t="shared" si="9"/>
        <v>260.87</v>
      </c>
      <c r="CI6" s="22">
        <f t="shared" si="9"/>
        <v>269.25</v>
      </c>
      <c r="CJ6" s="22">
        <f t="shared" si="9"/>
        <v>274.94</v>
      </c>
      <c r="CK6" s="21" t="str">
        <f>IF(CK7="","",IF(CK7="-","【-】","【"&amp;SUBSTITUTE(TEXT(CK7,"#,##0.00"),"-","△")&amp;"】"))</f>
        <v>【177.56】</v>
      </c>
      <c r="CL6" s="22">
        <f>IF(CL7="",NA(),CL7)</f>
        <v>24.94</v>
      </c>
      <c r="CM6" s="22">
        <f t="shared" ref="CM6:CU6" si="10">IF(CM7="",NA(),CM7)</f>
        <v>29.56</v>
      </c>
      <c r="CN6" s="22">
        <f t="shared" si="10"/>
        <v>21.38</v>
      </c>
      <c r="CO6" s="22">
        <f t="shared" si="10"/>
        <v>22.06</v>
      </c>
      <c r="CP6" s="22">
        <f t="shared" si="10"/>
        <v>20.350000000000001</v>
      </c>
      <c r="CQ6" s="22">
        <f t="shared" si="10"/>
        <v>41.06</v>
      </c>
      <c r="CR6" s="22">
        <f t="shared" si="10"/>
        <v>39.94</v>
      </c>
      <c r="CS6" s="22">
        <f t="shared" si="10"/>
        <v>40.19</v>
      </c>
      <c r="CT6" s="22">
        <f t="shared" si="10"/>
        <v>41.14</v>
      </c>
      <c r="CU6" s="22">
        <f t="shared" si="10"/>
        <v>41.02</v>
      </c>
      <c r="CV6" s="21" t="str">
        <f>IF(CV7="","",IF(CV7="-","【-】","【"&amp;SUBSTITUTE(TEXT(CV7,"#,##0.00"),"-","△")&amp;"】"))</f>
        <v>【59.81】</v>
      </c>
      <c r="CW6" s="22">
        <f>IF(CW7="",NA(),CW7)</f>
        <v>11.11</v>
      </c>
      <c r="CX6" s="22">
        <f t="shared" ref="CX6:DF6" si="11">IF(CX7="",NA(),CX7)</f>
        <v>11.43</v>
      </c>
      <c r="CY6" s="22">
        <f t="shared" si="11"/>
        <v>31.21</v>
      </c>
      <c r="CZ6" s="22">
        <f t="shared" si="11"/>
        <v>33.17</v>
      </c>
      <c r="DA6" s="22">
        <f t="shared" si="11"/>
        <v>36.729999999999997</v>
      </c>
      <c r="DB6" s="22">
        <f t="shared" si="11"/>
        <v>72.42</v>
      </c>
      <c r="DC6" s="22">
        <f t="shared" si="11"/>
        <v>69.41</v>
      </c>
      <c r="DD6" s="22">
        <f t="shared" si="11"/>
        <v>71.52</v>
      </c>
      <c r="DE6" s="22">
        <f t="shared" si="11"/>
        <v>70.42</v>
      </c>
      <c r="DF6" s="22">
        <f t="shared" si="11"/>
        <v>69.900000000000006</v>
      </c>
      <c r="DG6" s="21" t="str">
        <f>IF(DG7="","",IF(DG7="-","【-】","【"&amp;SUBSTITUTE(TEXT(DG7,"#,##0.00"),"-","△")&amp;"】"))</f>
        <v>【89.42】</v>
      </c>
      <c r="DH6" s="22">
        <f>IF(DH7="",NA(),DH7)</f>
        <v>45.85</v>
      </c>
      <c r="DI6" s="22">
        <f t="shared" ref="DI6:DQ6" si="12">IF(DI7="",NA(),DI7)</f>
        <v>44.98</v>
      </c>
      <c r="DJ6" s="22">
        <f t="shared" si="12"/>
        <v>42.04</v>
      </c>
      <c r="DK6" s="22">
        <f t="shared" si="12"/>
        <v>41.82</v>
      </c>
      <c r="DL6" s="22">
        <f t="shared" si="12"/>
        <v>40.96</v>
      </c>
      <c r="DM6" s="22">
        <f t="shared" si="12"/>
        <v>52.73</v>
      </c>
      <c r="DN6" s="22">
        <f t="shared" si="12"/>
        <v>53.25</v>
      </c>
      <c r="DO6" s="22">
        <f t="shared" si="12"/>
        <v>53.4</v>
      </c>
      <c r="DP6" s="22">
        <f t="shared" si="12"/>
        <v>52.14</v>
      </c>
      <c r="DQ6" s="22">
        <f t="shared" si="12"/>
        <v>53.49</v>
      </c>
      <c r="DR6" s="21" t="str">
        <f>IF(DR7="","",IF(DR7="-","【-】","【"&amp;SUBSTITUTE(TEXT(DR7,"#,##0.00"),"-","△")&amp;"】"))</f>
        <v>【52.02】</v>
      </c>
      <c r="DS6" s="22">
        <f>IF(DS7="",NA(),DS7)</f>
        <v>39.22</v>
      </c>
      <c r="DT6" s="22">
        <f t="shared" ref="DT6:EB6" si="13">IF(DT7="",NA(),DT7)</f>
        <v>38.18</v>
      </c>
      <c r="DU6" s="22">
        <f t="shared" si="13"/>
        <v>37.54</v>
      </c>
      <c r="DV6" s="22">
        <f t="shared" si="13"/>
        <v>35.11</v>
      </c>
      <c r="DW6" s="22">
        <f t="shared" si="13"/>
        <v>35</v>
      </c>
      <c r="DX6" s="22">
        <f t="shared" si="13"/>
        <v>19.91</v>
      </c>
      <c r="DY6" s="22">
        <f t="shared" si="13"/>
        <v>23.02</v>
      </c>
      <c r="DZ6" s="22">
        <f t="shared" si="13"/>
        <v>21.86</v>
      </c>
      <c r="EA6" s="22">
        <f t="shared" si="13"/>
        <v>21.01</v>
      </c>
      <c r="EB6" s="22">
        <f t="shared" si="13"/>
        <v>21.96</v>
      </c>
      <c r="EC6" s="21" t="str">
        <f>IF(EC7="","",IF(EC7="-","【-】","【"&amp;SUBSTITUTE(TEXT(EC7,"#,##0.00"),"-","△")&amp;"】"))</f>
        <v>【25.37】</v>
      </c>
      <c r="ED6" s="22">
        <f>IF(ED7="",NA(),ED7)</f>
        <v>3.04</v>
      </c>
      <c r="EE6" s="22">
        <f t="shared" ref="EE6:EM6" si="14">IF(EE7="",NA(),EE7)</f>
        <v>2.75</v>
      </c>
      <c r="EF6" s="22">
        <f t="shared" si="14"/>
        <v>2.7</v>
      </c>
      <c r="EG6" s="22">
        <f t="shared" si="14"/>
        <v>0.94</v>
      </c>
      <c r="EH6" s="22">
        <f t="shared" si="14"/>
        <v>1.03</v>
      </c>
      <c r="EI6" s="22">
        <f t="shared" si="14"/>
        <v>0.81</v>
      </c>
      <c r="EJ6" s="22">
        <f t="shared" si="14"/>
        <v>0.38</v>
      </c>
      <c r="EK6" s="22">
        <f t="shared" si="14"/>
        <v>0.51</v>
      </c>
      <c r="EL6" s="22">
        <f t="shared" si="14"/>
        <v>0.35</v>
      </c>
      <c r="EM6" s="22">
        <f t="shared" si="14"/>
        <v>0.31</v>
      </c>
      <c r="EN6" s="21" t="str">
        <f>IF(EN7="","",IF(EN7="-","【-】","【"&amp;SUBSTITUTE(TEXT(EN7,"#,##0.00"),"-","△")&amp;"】"))</f>
        <v>【0.62】</v>
      </c>
    </row>
    <row r="7" spans="1:144" s="23" customFormat="1" x14ac:dyDescent="0.2">
      <c r="A7" s="15"/>
      <c r="B7" s="24">
        <v>2023</v>
      </c>
      <c r="C7" s="24">
        <v>75477</v>
      </c>
      <c r="D7" s="24">
        <v>46</v>
      </c>
      <c r="E7" s="24">
        <v>1</v>
      </c>
      <c r="F7" s="24">
        <v>0</v>
      </c>
      <c r="G7" s="24">
        <v>1</v>
      </c>
      <c r="H7" s="24" t="s">
        <v>93</v>
      </c>
      <c r="I7" s="24" t="s">
        <v>94</v>
      </c>
      <c r="J7" s="24" t="s">
        <v>95</v>
      </c>
      <c r="K7" s="24" t="s">
        <v>96</v>
      </c>
      <c r="L7" s="24" t="s">
        <v>97</v>
      </c>
      <c r="M7" s="24" t="s">
        <v>98</v>
      </c>
      <c r="N7" s="25" t="s">
        <v>99</v>
      </c>
      <c r="O7" s="25">
        <v>78.400000000000006</v>
      </c>
      <c r="P7" s="25">
        <v>16.34</v>
      </c>
      <c r="Q7" s="25">
        <v>3200</v>
      </c>
      <c r="R7" s="25">
        <v>15174</v>
      </c>
      <c r="S7" s="25">
        <v>223.14</v>
      </c>
      <c r="T7" s="25">
        <v>68</v>
      </c>
      <c r="U7" s="25">
        <v>2447</v>
      </c>
      <c r="V7" s="25">
        <v>46.19</v>
      </c>
      <c r="W7" s="25">
        <v>52.98</v>
      </c>
      <c r="X7" s="25">
        <v>125.02</v>
      </c>
      <c r="Y7" s="25">
        <v>230.46</v>
      </c>
      <c r="Z7" s="25">
        <v>116.65</v>
      </c>
      <c r="AA7" s="25">
        <v>139.16</v>
      </c>
      <c r="AB7" s="25">
        <v>155.86000000000001</v>
      </c>
      <c r="AC7" s="25">
        <v>108.22</v>
      </c>
      <c r="AD7" s="25">
        <v>114.22</v>
      </c>
      <c r="AE7" s="25">
        <v>108.19</v>
      </c>
      <c r="AF7" s="25">
        <v>106.93</v>
      </c>
      <c r="AG7" s="25">
        <v>109.12</v>
      </c>
      <c r="AH7" s="25">
        <v>108.24</v>
      </c>
      <c r="AI7" s="25">
        <v>0</v>
      </c>
      <c r="AJ7" s="25">
        <v>0</v>
      </c>
      <c r="AK7" s="25">
        <v>0</v>
      </c>
      <c r="AL7" s="25">
        <v>0</v>
      </c>
      <c r="AM7" s="25">
        <v>0</v>
      </c>
      <c r="AN7" s="25">
        <v>25.29</v>
      </c>
      <c r="AO7" s="25">
        <v>22.71</v>
      </c>
      <c r="AP7" s="25">
        <v>6.17</v>
      </c>
      <c r="AQ7" s="25">
        <v>20.41</v>
      </c>
      <c r="AR7" s="25">
        <v>19.420000000000002</v>
      </c>
      <c r="AS7" s="25">
        <v>1.5</v>
      </c>
      <c r="AT7" s="25">
        <v>458.62</v>
      </c>
      <c r="AU7" s="25">
        <v>655.07000000000005</v>
      </c>
      <c r="AV7" s="25">
        <v>422.32</v>
      </c>
      <c r="AW7" s="25">
        <v>555.12</v>
      </c>
      <c r="AX7" s="25">
        <v>232.22</v>
      </c>
      <c r="AY7" s="25">
        <v>348.88</v>
      </c>
      <c r="AZ7" s="25">
        <v>381.07</v>
      </c>
      <c r="BA7" s="25">
        <v>367.4</v>
      </c>
      <c r="BB7" s="25">
        <v>345.42</v>
      </c>
      <c r="BC7" s="25">
        <v>315.60000000000002</v>
      </c>
      <c r="BD7" s="25">
        <v>243.36</v>
      </c>
      <c r="BE7" s="25">
        <v>1732.39</v>
      </c>
      <c r="BF7" s="25">
        <v>1396.1</v>
      </c>
      <c r="BG7" s="25">
        <v>1250.92</v>
      </c>
      <c r="BH7" s="25">
        <v>1124.72</v>
      </c>
      <c r="BI7" s="25">
        <v>1390.31</v>
      </c>
      <c r="BJ7" s="25">
        <v>540.38</v>
      </c>
      <c r="BK7" s="25">
        <v>556.47</v>
      </c>
      <c r="BL7" s="25">
        <v>564.99</v>
      </c>
      <c r="BM7" s="25">
        <v>631.39</v>
      </c>
      <c r="BN7" s="25">
        <v>625.11</v>
      </c>
      <c r="BO7" s="25">
        <v>265.93</v>
      </c>
      <c r="BP7" s="25">
        <v>13.1</v>
      </c>
      <c r="BQ7" s="25">
        <v>15.26</v>
      </c>
      <c r="BR7" s="25">
        <v>19.73</v>
      </c>
      <c r="BS7" s="25">
        <v>26.65</v>
      </c>
      <c r="BT7" s="25">
        <v>32.65</v>
      </c>
      <c r="BU7" s="25">
        <v>83.22</v>
      </c>
      <c r="BV7" s="25">
        <v>78.67</v>
      </c>
      <c r="BW7" s="25">
        <v>80.56</v>
      </c>
      <c r="BX7" s="25">
        <v>76.55</v>
      </c>
      <c r="BY7" s="25">
        <v>77.739999999999995</v>
      </c>
      <c r="BZ7" s="25">
        <v>97.82</v>
      </c>
      <c r="CA7" s="25">
        <v>1961.07</v>
      </c>
      <c r="CB7" s="25">
        <v>1599.41</v>
      </c>
      <c r="CC7" s="25">
        <v>1002.79</v>
      </c>
      <c r="CD7" s="25">
        <v>798.01</v>
      </c>
      <c r="CE7" s="25">
        <v>696.89</v>
      </c>
      <c r="CF7" s="25">
        <v>234.17</v>
      </c>
      <c r="CG7" s="25">
        <v>257.95</v>
      </c>
      <c r="CH7" s="25">
        <v>260.87</v>
      </c>
      <c r="CI7" s="25">
        <v>269.25</v>
      </c>
      <c r="CJ7" s="25">
        <v>274.94</v>
      </c>
      <c r="CK7" s="25">
        <v>177.56</v>
      </c>
      <c r="CL7" s="25">
        <v>24.94</v>
      </c>
      <c r="CM7" s="25">
        <v>29.56</v>
      </c>
      <c r="CN7" s="25">
        <v>21.38</v>
      </c>
      <c r="CO7" s="25">
        <v>22.06</v>
      </c>
      <c r="CP7" s="25">
        <v>20.350000000000001</v>
      </c>
      <c r="CQ7" s="25">
        <v>41.06</v>
      </c>
      <c r="CR7" s="25">
        <v>39.94</v>
      </c>
      <c r="CS7" s="25">
        <v>40.19</v>
      </c>
      <c r="CT7" s="25">
        <v>41.14</v>
      </c>
      <c r="CU7" s="25">
        <v>41.02</v>
      </c>
      <c r="CV7" s="25">
        <v>59.81</v>
      </c>
      <c r="CW7" s="25">
        <v>11.11</v>
      </c>
      <c r="CX7" s="25">
        <v>11.43</v>
      </c>
      <c r="CY7" s="25">
        <v>31.21</v>
      </c>
      <c r="CZ7" s="25">
        <v>33.17</v>
      </c>
      <c r="DA7" s="25">
        <v>36.729999999999997</v>
      </c>
      <c r="DB7" s="25">
        <v>72.42</v>
      </c>
      <c r="DC7" s="25">
        <v>69.41</v>
      </c>
      <c r="DD7" s="25">
        <v>71.52</v>
      </c>
      <c r="DE7" s="25">
        <v>70.42</v>
      </c>
      <c r="DF7" s="25">
        <v>69.900000000000006</v>
      </c>
      <c r="DG7" s="25">
        <v>89.42</v>
      </c>
      <c r="DH7" s="25">
        <v>45.85</v>
      </c>
      <c r="DI7" s="25">
        <v>44.98</v>
      </c>
      <c r="DJ7" s="25">
        <v>42.04</v>
      </c>
      <c r="DK7" s="25">
        <v>41.82</v>
      </c>
      <c r="DL7" s="25">
        <v>40.96</v>
      </c>
      <c r="DM7" s="25">
        <v>52.73</v>
      </c>
      <c r="DN7" s="25">
        <v>53.25</v>
      </c>
      <c r="DO7" s="25">
        <v>53.4</v>
      </c>
      <c r="DP7" s="25">
        <v>52.14</v>
      </c>
      <c r="DQ7" s="25">
        <v>53.49</v>
      </c>
      <c r="DR7" s="25">
        <v>52.02</v>
      </c>
      <c r="DS7" s="25">
        <v>39.22</v>
      </c>
      <c r="DT7" s="25">
        <v>38.18</v>
      </c>
      <c r="DU7" s="25">
        <v>37.54</v>
      </c>
      <c r="DV7" s="25">
        <v>35.11</v>
      </c>
      <c r="DW7" s="25">
        <v>35</v>
      </c>
      <c r="DX7" s="25">
        <v>19.91</v>
      </c>
      <c r="DY7" s="25">
        <v>23.02</v>
      </c>
      <c r="DZ7" s="25">
        <v>21.86</v>
      </c>
      <c r="EA7" s="25">
        <v>21.01</v>
      </c>
      <c r="EB7" s="25">
        <v>21.96</v>
      </c>
      <c r="EC7" s="25">
        <v>25.37</v>
      </c>
      <c r="ED7" s="25">
        <v>3.04</v>
      </c>
      <c r="EE7" s="25">
        <v>2.75</v>
      </c>
      <c r="EF7" s="25">
        <v>2.7</v>
      </c>
      <c r="EG7" s="25">
        <v>0.94</v>
      </c>
      <c r="EH7" s="25">
        <v>1.03</v>
      </c>
      <c r="EI7" s="25">
        <v>0.81</v>
      </c>
      <c r="EJ7" s="25">
        <v>0.38</v>
      </c>
      <c r="EK7" s="25">
        <v>0.51</v>
      </c>
      <c r="EL7" s="25">
        <v>0.35</v>
      </c>
      <c r="EM7" s="25">
        <v>0.31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107</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金谷 将志</cp:lastModifiedBy>
  <cp:lastPrinted>2025-02-03T08:10:51Z</cp:lastPrinted>
  <dcterms:created xsi:type="dcterms:W3CDTF">2025-01-24T06:45:37Z</dcterms:created>
  <dcterms:modified xsi:type="dcterms:W3CDTF">2025-02-03T08:10:52Z</dcterms:modified>
  <cp:category/>
</cp:coreProperties>
</file>