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M:\上下水道班\①業務\☆調査報告関係\県市町村財政G\R6年度\070205経営比較分析表\【経営比較分析表（上水）】\"/>
    </mc:Choice>
  </mc:AlternateContent>
  <xr:revisionPtr revIDLastSave="0" documentId="13_ncr:1_{C1D8C682-E2B3-49BF-ABD9-3337E687EC0A}" xr6:coauthVersionLast="47" xr6:coauthVersionMax="47" xr10:uidLastSave="{00000000-0000-0000-0000-000000000000}"/>
  <workbookProtection workbookAlgorithmName="SHA-512" workbookHashValue="8FYcSG5lPL588iklYNoPpBnY3bOZ3obV7JI94uO+LQnqzI5LjMxyepinWnq3YvzwdeChPO1rh/jxrfYHeJ3zIg==" workbookSaltValue="wa3HyoC9jkfE0Ii0rA/Alg==" workbookSpinCount="100000" lockStructure="1"/>
  <bookViews>
    <workbookView xWindow="-120" yWindow="-120" windowWidth="19440" windowHeight="115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BB10" i="4"/>
  <c r="AT10" i="4"/>
  <c r="AL10" i="4"/>
  <c r="W10" i="4"/>
  <c r="I10"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<sst xmlns="http://schemas.openxmlformats.org/spreadsheetml/2006/main" count="228" uniqueCount="113">
  <si>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</si>
  <si>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</si>
  <si>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</si>
  <si>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</si>
  <si>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</si>
  <si>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</si>
  <si>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</si>
  <si>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</si>
  <si>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</si>
  <si>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</si>
  <si>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</si>
  <si>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</si>
  <si>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</si>
  <si>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</si>
  <si>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</si>
  <si>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</si>
  <si>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</si>
  <si>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</si>
  <si>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</si>
  <si>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</si>
  <si>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</si>
  <si>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</si>
  <si>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</si>
  <si>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</si>
  <si>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</si>
  <si>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</si>
  <si>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</si>
  <si>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</si>
  <si>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</si>
  <si>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</si>
  <si>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</si>
  <si>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</si>
  <si>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</si>
  <si>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</si>
  <si>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</si>
  <si>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</si>
  <si>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</si>
  <si>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</si>
  <si>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</si>
  <si>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</si>
  <si>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</si>
  <si>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</si>
  <si>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</si>
  <si>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</si>
  <si>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</si>
  <si>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</si>
  <si>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</si>
  <si>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</si>
  <si>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</si>
  <si>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</si>
  <si>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</si>
  <si>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</si>
  <si>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</si>
  <si>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</si>
  <si>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</si>
  <si>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</si>
  <si>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</si>
  <si>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</si>
  <si>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</si>
  <si>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</si>
  <si>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</si>
  <si>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</si>
  <si>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</si>
  <si>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</si>
  <si>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</si>
  <si>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</si>
  <si>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</si>
  <si>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</si>
  <si>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</si>
  <si>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</si>
  <si>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</si>
  <si>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</si>
  <si>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</si>
  <si>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</si>
  <si>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</si>
  <si>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</si>
  <si>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</si>
  <si>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</si>
  <si>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</si>
  <si>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</si>
  <si>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</si>
  <si>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</si>
  <si>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</si>
  <si>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</si>
  <si>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</si>
  <si>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</si>
  <si>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</si>
  <si>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</si>
  <si>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</si>
  <si>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</si>
  <si>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</si>
  <si>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</si>
  <si>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</si>
  <si>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</si>
  <si>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</si>
  <si>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</si>
  <si>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</si>
  <si>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</si>
  <si>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</si>
  <si>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</si>
  <si>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</si>
  <si>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</si>
  <si>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</si>
  <si>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</si>
  <si>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</si>
  <si>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</si>
  <si>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</si>
  <si>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</si>
  <si>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</si>
  <si>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</si>
  <si>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①有形固定資産減価償却率(増)：経年による有形固定資産減価償却累計額の増のため。
②管路経年化率（増減なし）：前年度と比率変化なし。
③管路更新率(増減なし）：前年度と比率変化なし。</t>
    <rPh sb="1" eb="3">
      <t>ユウケイ</t>
    </rPh>
    <rPh sb="3" eb="5">
      <t>コテイ</t>
    </rPh>
    <rPh sb="5" eb="7">
      <t>シサン</t>
    </rPh>
    <rPh sb="7" eb="9">
      <t>ゲンカ</t>
    </rPh>
    <rPh sb="9" eb="11">
      <t>ショウキャク</t>
    </rPh>
    <rPh sb="11" eb="12">
      <t>リツ</t>
    </rPh>
    <rPh sb="13" eb="14">
      <t>ゾウ</t>
    </rPh>
    <rPh sb="16" eb="18">
      <t>ケイネン</t>
    </rPh>
    <rPh sb="21" eb="23">
      <t>ユウケイ</t>
    </rPh>
    <rPh sb="23" eb="25">
      <t>コテイ</t>
    </rPh>
    <rPh sb="25" eb="27">
      <t>シサン</t>
    </rPh>
    <rPh sb="27" eb="29">
      <t>ゲンカ</t>
    </rPh>
    <rPh sb="29" eb="31">
      <t>ショウキャク</t>
    </rPh>
    <rPh sb="31" eb="33">
      <t>ルイケイ</t>
    </rPh>
    <rPh sb="33" eb="34">
      <t>ガク</t>
    </rPh>
    <rPh sb="35" eb="36">
      <t>ゾウ</t>
    </rPh>
    <rPh sb="42" eb="44">
      <t>カンロ</t>
    </rPh>
    <rPh sb="44" eb="46">
      <t>ケイネン</t>
    </rPh>
    <rPh sb="46" eb="47">
      <t>カ</t>
    </rPh>
    <rPh sb="47" eb="48">
      <t>リツ</t>
    </rPh>
    <rPh sb="49" eb="51">
      <t>ゾウゲン</t>
    </rPh>
    <rPh sb="55" eb="58">
      <t>ゼンネンド</t>
    </rPh>
    <rPh sb="59" eb="61">
      <t>ヒリツ</t>
    </rPh>
    <rPh sb="61" eb="63">
      <t>ヘンカ</t>
    </rPh>
    <rPh sb="68" eb="70">
      <t>カンロ</t>
    </rPh>
    <rPh sb="70" eb="72">
      <t>コウシン</t>
    </rPh>
    <rPh sb="72" eb="73">
      <t>リツ</t>
    </rPh>
    <rPh sb="74" eb="76">
      <t>ゾウゲン</t>
    </rPh>
    <rPh sb="80" eb="82">
      <t>ゼンネン</t>
    </rPh>
    <rPh sb="82" eb="83">
      <t>ド</t>
    </rPh>
    <rPh sb="84" eb="86">
      <t>ヒリツ</t>
    </rPh>
    <rPh sb="86" eb="88">
      <t>ヘンカ</t>
    </rPh>
    <phoneticPr fontId="4"/>
  </si>
  <si>
    <t xml:space="preserve">① 経常収支比率（増）：給水収益の増（経常収益）、資産減耗費の減（経常費用）のため。
②累積欠損金比率(無)：累積欠損金が発生していないため。
③流動比率(増)：現金及び預金（流動資産)の増、貯蔵品（流動資産）の増のため。
④企業債残高対給水収益比率（減）：企業債償還金が新規企業債起債額を上回ったことで企業債残高の減のため。
⑤料金回収率（増）：供給原価の増（給水収益の増）、給水原価の減（薬品費や修繕費などの費用減）のため。
⑥給水原価（減）：経常費用の減（資産減耗費の減）、年間総有収水量の増のため。
⑦施設利用率(減)：人口減少により、年間総配水量の減のため。
⑧有収率(増)：年間総有収水量の増、年間総配水量の減のため。
</t>
    <rPh sb="2" eb="4">
      <t>ケイジョウ</t>
    </rPh>
    <rPh sb="4" eb="6">
      <t>シュウシ</t>
    </rPh>
    <rPh sb="6" eb="8">
      <t>ヒリツ</t>
    </rPh>
    <rPh sb="9" eb="10">
      <t>ゾウ</t>
    </rPh>
    <rPh sb="12" eb="14">
      <t>キュウスイ</t>
    </rPh>
    <rPh sb="14" eb="16">
      <t>シュウエキ</t>
    </rPh>
    <rPh sb="17" eb="18">
      <t>ゾウ</t>
    </rPh>
    <rPh sb="19" eb="21">
      <t>ケイジョウ</t>
    </rPh>
    <rPh sb="21" eb="23">
      <t>シュウエキ</t>
    </rPh>
    <rPh sb="25" eb="27">
      <t>シサン</t>
    </rPh>
    <rPh sb="27" eb="29">
      <t>ゲンモウ</t>
    </rPh>
    <rPh sb="29" eb="30">
      <t>ヒ</t>
    </rPh>
    <rPh sb="31" eb="32">
      <t>ゲン</t>
    </rPh>
    <rPh sb="33" eb="35">
      <t>ケイジョウ</t>
    </rPh>
    <rPh sb="35" eb="37">
      <t>ヒヨウ</t>
    </rPh>
    <rPh sb="44" eb="46">
      <t>ルイセキ</t>
    </rPh>
    <rPh sb="46" eb="48">
      <t>ケッソン</t>
    </rPh>
    <rPh sb="48" eb="49">
      <t>キン</t>
    </rPh>
    <rPh sb="49" eb="51">
      <t>ヒリツ</t>
    </rPh>
    <rPh sb="52" eb="53">
      <t>ナ</t>
    </rPh>
    <rPh sb="55" eb="57">
      <t>ルイセキ</t>
    </rPh>
    <rPh sb="57" eb="59">
      <t>ケッソン</t>
    </rPh>
    <rPh sb="59" eb="60">
      <t>キン</t>
    </rPh>
    <rPh sb="61" eb="63">
      <t>ハッセイ</t>
    </rPh>
    <rPh sb="73" eb="75">
      <t>リュウドウ</t>
    </rPh>
    <rPh sb="75" eb="77">
      <t>ヒリツ</t>
    </rPh>
    <rPh sb="78" eb="79">
      <t>ゾウ</t>
    </rPh>
    <rPh sb="81" eb="83">
      <t>ゲンキン</t>
    </rPh>
    <rPh sb="83" eb="84">
      <t>オヨ</t>
    </rPh>
    <rPh sb="85" eb="87">
      <t>ヨキン</t>
    </rPh>
    <rPh sb="88" eb="90">
      <t>リュウドウ</t>
    </rPh>
    <rPh sb="90" eb="92">
      <t>シサン</t>
    </rPh>
    <rPh sb="94" eb="95">
      <t>ゾウ</t>
    </rPh>
    <rPh sb="96" eb="98">
      <t>チョゾウ</t>
    </rPh>
    <rPh sb="98" eb="99">
      <t>ヒン</t>
    </rPh>
    <rPh sb="100" eb="102">
      <t>リュウドウ</t>
    </rPh>
    <rPh sb="102" eb="104">
      <t>シサン</t>
    </rPh>
    <rPh sb="106" eb="107">
      <t>ゾウ</t>
    </rPh>
    <rPh sb="113" eb="115">
      <t>キギョウ</t>
    </rPh>
    <rPh sb="115" eb="116">
      <t>サイ</t>
    </rPh>
    <rPh sb="116" eb="118">
      <t>ザンダカ</t>
    </rPh>
    <rPh sb="118" eb="119">
      <t>タイ</t>
    </rPh>
    <rPh sb="119" eb="121">
      <t>キュウスイ</t>
    </rPh>
    <rPh sb="121" eb="123">
      <t>シュウエキ</t>
    </rPh>
    <rPh sb="123" eb="125">
      <t>ヒリツ</t>
    </rPh>
    <rPh sb="126" eb="127">
      <t>ゲン</t>
    </rPh>
    <rPh sb="165" eb="167">
      <t>リョウキン</t>
    </rPh>
    <rPh sb="167" eb="169">
      <t>カイシュウ</t>
    </rPh>
    <rPh sb="169" eb="170">
      <t>リツ</t>
    </rPh>
    <rPh sb="171" eb="172">
      <t>ゾウ</t>
    </rPh>
    <rPh sb="189" eb="191">
      <t>キュウスイ</t>
    </rPh>
    <rPh sb="191" eb="193">
      <t>ゲンカ</t>
    </rPh>
    <rPh sb="194" eb="195">
      <t>ゲン</t>
    </rPh>
    <rPh sb="196" eb="198">
      <t>ヤクヒン</t>
    </rPh>
    <rPh sb="198" eb="199">
      <t>ヒ</t>
    </rPh>
    <rPh sb="200" eb="203">
      <t>シュウゼンヒ</t>
    </rPh>
    <rPh sb="206" eb="208">
      <t>ヒヨウ</t>
    </rPh>
    <rPh sb="208" eb="209">
      <t>ゲン</t>
    </rPh>
    <rPh sb="216" eb="218">
      <t>キュウスイ</t>
    </rPh>
    <rPh sb="218" eb="220">
      <t>ゲンカ</t>
    </rPh>
    <rPh sb="221" eb="222">
      <t>ゲン</t>
    </rPh>
    <rPh sb="224" eb="226">
      <t>ケイジョウ</t>
    </rPh>
    <rPh sb="226" eb="228">
      <t>ヒヨウ</t>
    </rPh>
    <rPh sb="229" eb="230">
      <t>ゲン</t>
    </rPh>
    <rPh sb="231" eb="233">
      <t>シサン</t>
    </rPh>
    <rPh sb="233" eb="235">
      <t>ゲンモウ</t>
    </rPh>
    <rPh sb="235" eb="236">
      <t>ヒ</t>
    </rPh>
    <rPh sb="237" eb="238">
      <t>ゲン</t>
    </rPh>
    <rPh sb="240" eb="242">
      <t>ネンカン</t>
    </rPh>
    <rPh sb="242" eb="243">
      <t>ソウ</t>
    </rPh>
    <rPh sb="243" eb="245">
      <t>ユウシュウ</t>
    </rPh>
    <rPh sb="245" eb="247">
      <t>スイリョウ</t>
    </rPh>
    <rPh sb="248" eb="249">
      <t>ゾウ</t>
    </rPh>
    <rPh sb="255" eb="257">
      <t>シセツ</t>
    </rPh>
    <rPh sb="257" eb="259">
      <t>リヨウ</t>
    </rPh>
    <rPh sb="259" eb="260">
      <t>リツ</t>
    </rPh>
    <rPh sb="261" eb="262">
      <t>ゲン</t>
    </rPh>
    <rPh sb="264" eb="266">
      <t>ジンコウ</t>
    </rPh>
    <rPh sb="266" eb="268">
      <t>ゲンショウ</t>
    </rPh>
    <rPh sb="272" eb="274">
      <t>ネンカン</t>
    </rPh>
    <rPh sb="274" eb="275">
      <t>ソウ</t>
    </rPh>
    <rPh sb="277" eb="278">
      <t>リョウ</t>
    </rPh>
    <rPh sb="279" eb="280">
      <t>ゲン</t>
    </rPh>
    <rPh sb="286" eb="288">
      <t>ユウシュウ</t>
    </rPh>
    <rPh sb="288" eb="289">
      <t>リツ</t>
    </rPh>
    <rPh sb="290" eb="291">
      <t>ゾウ</t>
    </rPh>
    <rPh sb="293" eb="295">
      <t>ネンカン</t>
    </rPh>
    <rPh sb="295" eb="296">
      <t>ソウ</t>
    </rPh>
    <rPh sb="296" eb="298">
      <t>ユウシュウ</t>
    </rPh>
    <rPh sb="298" eb="300">
      <t>スイリョウ</t>
    </rPh>
    <rPh sb="301" eb="302">
      <t>ゾウ</t>
    </rPh>
    <rPh sb="303" eb="305">
      <t>ネンカン</t>
    </rPh>
    <rPh sb="305" eb="306">
      <t>ソウ</t>
    </rPh>
    <rPh sb="306" eb="307">
      <t>ハイ</t>
    </rPh>
    <rPh sb="307" eb="309">
      <t>スイリョウ</t>
    </rPh>
    <rPh sb="310" eb="311">
      <t>ゲン</t>
    </rPh>
    <phoneticPr fontId="4"/>
  </si>
  <si>
    <t>　人口減による使用料収入の減少が見込まれる一方、昨年度に比べ給水収益の増加傾向にあった。しかし、今後物価高騰での材料費等の値上げや燃料費の値上げ、老朽化した管路の更新など、費用の増加が見込まれる。経営状況を随時把握・分析していく。
老朽化の状況に関して、R5年度から管路DB事業による老朽管の更新が着手されたため、今後老朽管更新による更新率の増加が期待できる。</t>
    <rPh sb="1" eb="3">
      <t>ジンコウ</t>
    </rPh>
    <rPh sb="3" eb="4">
      <t>ゲン</t>
    </rPh>
    <rPh sb="7" eb="10">
      <t>シヨウリョウ</t>
    </rPh>
    <rPh sb="10" eb="12">
      <t>シュウニュウ</t>
    </rPh>
    <rPh sb="13" eb="15">
      <t>ゲンショウ</t>
    </rPh>
    <rPh sb="16" eb="18">
      <t>ミコ</t>
    </rPh>
    <rPh sb="21" eb="23">
      <t>イッポウ</t>
    </rPh>
    <rPh sb="24" eb="27">
      <t>サクネンド</t>
    </rPh>
    <rPh sb="28" eb="29">
      <t>クラ</t>
    </rPh>
    <rPh sb="30" eb="32">
      <t>キュウスイ</t>
    </rPh>
    <rPh sb="32" eb="34">
      <t>シュウエキ</t>
    </rPh>
    <rPh sb="35" eb="37">
      <t>ゾウカ</t>
    </rPh>
    <rPh sb="37" eb="39">
      <t>ケイコウ</t>
    </rPh>
    <rPh sb="48" eb="50">
      <t>コンゴ</t>
    </rPh>
    <rPh sb="50" eb="52">
      <t>ブッカ</t>
    </rPh>
    <rPh sb="52" eb="54">
      <t>コウトウ</t>
    </rPh>
    <rPh sb="56" eb="59">
      <t>ザイリョウヒ</t>
    </rPh>
    <rPh sb="59" eb="60">
      <t>トウ</t>
    </rPh>
    <rPh sb="61" eb="63">
      <t>ネア</t>
    </rPh>
    <rPh sb="65" eb="68">
      <t>ネンリョウヒ</t>
    </rPh>
    <rPh sb="69" eb="71">
      <t>ネア</t>
    </rPh>
    <rPh sb="73" eb="76">
      <t>ロウキュウカ</t>
    </rPh>
    <rPh sb="78" eb="80">
      <t>カンロ</t>
    </rPh>
    <rPh sb="81" eb="83">
      <t>コウシン</t>
    </rPh>
    <rPh sb="86" eb="88">
      <t>ヒヨウ</t>
    </rPh>
    <rPh sb="89" eb="91">
      <t>ゾウカ</t>
    </rPh>
    <rPh sb="92" eb="94">
      <t>ミコ</t>
    </rPh>
    <rPh sb="116" eb="119">
      <t>ロウキュウカ</t>
    </rPh>
    <rPh sb="120" eb="122">
      <t>ジョウキョウ</t>
    </rPh>
    <rPh sb="123" eb="124">
      <t>カン</t>
    </rPh>
    <rPh sb="129" eb="131">
      <t>ネンド</t>
    </rPh>
    <rPh sb="133" eb="135">
      <t>カンロ</t>
    </rPh>
    <rPh sb="137" eb="139">
      <t>ジギョウ</t>
    </rPh>
    <rPh sb="149" eb="151">
      <t>チャクシュ</t>
    </rPh>
    <rPh sb="157" eb="159">
      <t>コンゴ</t>
    </rPh>
    <rPh sb="159" eb="161">
      <t>ロウキュウ</t>
    </rPh>
    <rPh sb="161" eb="162">
      <t>カン</t>
    </rPh>
    <rPh sb="162" eb="164">
      <t>コウシン</t>
    </rPh>
    <rPh sb="167" eb="169">
      <t>コウシン</t>
    </rPh>
    <rPh sb="169" eb="170">
      <t>リツ</t>
    </rPh>
    <rPh sb="171" eb="173">
      <t>ゾウカ</t>
    </rPh>
    <rPh sb="174" eb="176">
      <t>キタイ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</si>
</sst>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0.11</c:v>
                </c:pt>
                <c:pt idx="2">
                  <c:v>0.11</c:v>
                </c:pt>
                <c:pt idx="3">
                  <c:v>0.11</c:v>
                </c:pt>
                <c:pt idx="4" formatCode="#,##0.00;&quot;△&quot;#,##0.00">
                  <c:v>0</c:v>
                </c:pt>
              </c:numCache>
            </c:numRef>
          </c:val>
          <c:extLst>
            <c:ext xmlns:c16="http://schemas.microsoft.com/office/drawing/2014/chart" uri="{C3380CC4-5D6E-409C-BE32-E72D297353CC}">
              <c16:uniqueId val="{00000000-1483-4B86-8E7A-19DDDC22D99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1483-4B86-8E7A-19DDDC22D99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53.46</c:v>
                </c:pt>
                <c:pt idx="1">
                  <c:v>52.06</c:v>
                </c:pt>
                <c:pt idx="2">
                  <c:v>50.81</c:v>
                </c:pt>
                <c:pt idx="3">
                  <c:v>48.45</c:v>
                </c:pt>
                <c:pt idx="4">
                  <c:v>48.26</c:v>
                </c:pt>
              </c:numCache>
            </c:numRef>
          </c:val>
          <c:extLst>
            <c:ext xmlns:c16="http://schemas.microsoft.com/office/drawing/2014/chart" uri="{C3380CC4-5D6E-409C-BE32-E72D297353CC}">
              <c16:uniqueId val="{00000000-EC3E-43C0-87C6-D776AA7381B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EC3E-43C0-87C6-D776AA7381B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74.11</c:v>
                </c:pt>
                <c:pt idx="1">
                  <c:v>76.239999999999995</c:v>
                </c:pt>
                <c:pt idx="2">
                  <c:v>76.62</c:v>
                </c:pt>
                <c:pt idx="3">
                  <c:v>75.92</c:v>
                </c:pt>
                <c:pt idx="4">
                  <c:v>76.28</c:v>
                </c:pt>
              </c:numCache>
            </c:numRef>
          </c:val>
          <c:extLst>
            <c:ext xmlns:c16="http://schemas.microsoft.com/office/drawing/2014/chart" uri="{C3380CC4-5D6E-409C-BE32-E72D297353CC}">
              <c16:uniqueId val="{00000000-03C5-476D-A8E5-0B7A75FAA78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03C5-476D-A8E5-0B7A75FAA78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105.95</c:v>
                </c:pt>
                <c:pt idx="1">
                  <c:v>111.74</c:v>
                </c:pt>
                <c:pt idx="2">
                  <c:v>109.05</c:v>
                </c:pt>
                <c:pt idx="3">
                  <c:v>105.68</c:v>
                </c:pt>
                <c:pt idx="4">
                  <c:v>106.59</c:v>
                </c:pt>
              </c:numCache>
            </c:numRef>
          </c:val>
          <c:extLst>
            <c:ext xmlns:c16="http://schemas.microsoft.com/office/drawing/2014/chart" uri="{C3380CC4-5D6E-409C-BE32-E72D297353CC}">
              <c16:uniqueId val="{00000000-CDE1-46FB-9CD3-7437AE5D1A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CDE1-46FB-9CD3-7437AE5D1A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62.47</c:v>
                </c:pt>
                <c:pt idx="1">
                  <c:v>63.73</c:v>
                </c:pt>
                <c:pt idx="2">
                  <c:v>65.17</c:v>
                </c:pt>
                <c:pt idx="3">
                  <c:v>66.349999999999994</c:v>
                </c:pt>
                <c:pt idx="4">
                  <c:v>67.73</c:v>
                </c:pt>
              </c:numCache>
            </c:numRef>
          </c:val>
          <c:extLst>
            <c:ext xmlns:c16="http://schemas.microsoft.com/office/drawing/2014/chart" uri="{C3380CC4-5D6E-409C-BE32-E72D297353CC}">
              <c16:uniqueId val="{00000000-C8A0-4EEB-902F-BF915A2594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C8A0-4EEB-902F-BF915A2594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5.52</c:v>
                </c:pt>
                <c:pt idx="1">
                  <c:v>5.17</c:v>
                </c:pt>
                <c:pt idx="2">
                  <c:v>5.17</c:v>
                </c:pt>
                <c:pt idx="3">
                  <c:v>5.17</c:v>
                </c:pt>
                <c:pt idx="4">
                  <c:v>5.17</c:v>
                </c:pt>
              </c:numCache>
            </c:numRef>
          </c:val>
          <c:extLst>
            <c:ext xmlns:c16="http://schemas.microsoft.com/office/drawing/2014/chart" uri="{C3380CC4-5D6E-409C-BE32-E72D297353CC}">
              <c16:uniqueId val="{00000000-4607-40C1-8FC1-A7C162C501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4607-40C1-8FC1-A7C162C501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5A-4503-877E-D0C0F9D16D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645A-4503-877E-D0C0F9D16D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891.89</c:v>
                </c:pt>
                <c:pt idx="1">
                  <c:v>736.59</c:v>
                </c:pt>
                <c:pt idx="2">
                  <c:v>829.06</c:v>
                </c:pt>
                <c:pt idx="3">
                  <c:v>910.29</c:v>
                </c:pt>
                <c:pt idx="4">
                  <c:v>929.84</c:v>
                </c:pt>
              </c:numCache>
            </c:numRef>
          </c:val>
          <c:extLst>
            <c:ext xmlns:c16="http://schemas.microsoft.com/office/drawing/2014/chart" uri="{C3380CC4-5D6E-409C-BE32-E72D297353CC}">
              <c16:uniqueId val="{00000000-FA68-4E55-9CFA-41E29289513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FA68-4E55-9CFA-41E29289513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129.27000000000001</c:v>
                </c:pt>
                <c:pt idx="1">
                  <c:v>113.31</c:v>
                </c:pt>
                <c:pt idx="2">
                  <c:v>97.16</c:v>
                </c:pt>
                <c:pt idx="3">
                  <c:v>96.57</c:v>
                </c:pt>
                <c:pt idx="4">
                  <c:v>92.52</c:v>
                </c:pt>
              </c:numCache>
            </c:numRef>
          </c:val>
          <c:extLst>
            <c:ext xmlns:c16="http://schemas.microsoft.com/office/drawing/2014/chart" uri="{C3380CC4-5D6E-409C-BE32-E72D297353CC}">
              <c16:uniqueId val="{00000000-265A-48A9-A7DD-87515B1295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265A-48A9-A7DD-87515B1295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102.45</c:v>
                </c:pt>
                <c:pt idx="1">
                  <c:v>97.25</c:v>
                </c:pt>
                <c:pt idx="2">
                  <c:v>106.03</c:v>
                </c:pt>
                <c:pt idx="3">
                  <c:v>100.96</c:v>
                </c:pt>
                <c:pt idx="4">
                  <c:v>105.49</c:v>
                </c:pt>
              </c:numCache>
            </c:numRef>
          </c:val>
          <c:extLst>
            <c:ext xmlns:c16="http://schemas.microsoft.com/office/drawing/2014/chart" uri="{C3380CC4-5D6E-409C-BE32-E72D297353CC}">
              <c16:uniqueId val="{00000000-85B2-4C0E-9E47-F41C0990467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85B2-4C0E-9E47-F41C0990467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261.98</c:v>
                </c:pt>
                <c:pt idx="1">
                  <c:v>273.77999999999997</c:v>
                </c:pt>
                <c:pt idx="2">
                  <c:v>277.47000000000003</c:v>
                </c:pt>
                <c:pt idx="3">
                  <c:v>289.08</c:v>
                </c:pt>
                <c:pt idx="4">
                  <c:v>278.02999999999997</c:v>
                </c:pt>
              </c:numCache>
            </c:numRef>
          </c:val>
          <c:extLst>
            <c:ext xmlns:c16="http://schemas.microsoft.com/office/drawing/2014/chart" uri="{C3380CC4-5D6E-409C-BE32-E72D297353CC}">
              <c16:uniqueId val="{00000000-1A7D-44FC-97E2-433C9F82F2A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1A7D-44FC-97E2-433C9F82F2A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8" zoomScaleNormal="100" workbookViewId="0">
      <selection activeCell="J5" sqref="J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会津坂下町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14552</v>
      </c>
      <c r="AM8" s="44"/>
      <c r="AN8" s="44"/>
      <c r="AO8" s="44"/>
      <c r="AP8" s="44"/>
      <c r="AQ8" s="44"/>
      <c r="AR8" s="44"/>
      <c r="AS8" s="44"/>
      <c r="AT8" s="45">
        <f>データ!$S$6</f>
        <v>283.79000000000002</v>
      </c>
      <c r="AU8" s="46"/>
      <c r="AV8" s="46"/>
      <c r="AW8" s="46"/>
      <c r="AX8" s="46"/>
      <c r="AY8" s="46"/>
      <c r="AZ8" s="46"/>
      <c r="BA8" s="46"/>
      <c r="BB8" s="47">
        <f>データ!$T$6</f>
        <v>51.28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88.21</v>
      </c>
      <c r="J10" s="46"/>
      <c r="K10" s="46"/>
      <c r="L10" s="46"/>
      <c r="M10" s="46"/>
      <c r="N10" s="46"/>
      <c r="O10" s="80"/>
      <c r="P10" s="47">
        <f>データ!$P$6</f>
        <v>94.58</v>
      </c>
      <c r="Q10" s="47"/>
      <c r="R10" s="47"/>
      <c r="S10" s="47"/>
      <c r="T10" s="47"/>
      <c r="U10" s="47"/>
      <c r="V10" s="47"/>
      <c r="W10" s="44">
        <f>データ!$Q$6</f>
        <v>4574</v>
      </c>
      <c r="X10" s="44"/>
      <c r="Y10" s="44"/>
      <c r="Z10" s="44"/>
      <c r="AA10" s="44"/>
      <c r="AB10" s="44"/>
      <c r="AC10" s="44"/>
      <c r="AD10" s="2"/>
      <c r="AE10" s="2"/>
      <c r="AF10" s="2"/>
      <c r="AG10" s="2"/>
      <c r="AH10" s="2"/>
      <c r="AI10" s="2"/>
      <c r="AJ10" s="2"/>
      <c r="AK10" s="2"/>
      <c r="AL10" s="44">
        <f>データ!$U$6</f>
        <v>13697</v>
      </c>
      <c r="AM10" s="44"/>
      <c r="AN10" s="44"/>
      <c r="AO10" s="44"/>
      <c r="AP10" s="44"/>
      <c r="AQ10" s="44"/>
      <c r="AR10" s="44"/>
      <c r="AS10" s="44"/>
      <c r="AT10" s="45">
        <f>データ!$V$6</f>
        <v>48.89</v>
      </c>
      <c r="AU10" s="46"/>
      <c r="AV10" s="46"/>
      <c r="AW10" s="46"/>
      <c r="AX10" s="46"/>
      <c r="AY10" s="46"/>
      <c r="AZ10" s="46"/>
      <c r="BA10" s="46"/>
      <c r="BB10" s="47">
        <f>データ!$W$6</f>
        <v>280.16000000000003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ip3n+JY3w9aGBP0JCTo+IA9/SqDxA0rj7J8WgIc864XF7GMY8t9OtjLkKm1e4p62QCxP3QvPLs+0w3IDgClGAA==" saltValue="OkCB+OUKY0nGYHXeKCqm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74217</v>
      </c>
      <c r="D6" s="20">
        <f t="shared" si="3"/>
        <v>46</v>
      </c>
      <c r="E6" s="20">
        <f t="shared" si="3"/>
        <v>1</v>
      </c>
      <c r="F6" s="20">
        <f t="shared" si="3"/>
        <v>0</v>
      </c>
      <c r="G6" s="20">
        <f t="shared" si="3"/>
        <v>1</v>
      </c>
      <c r="H6" s="20" t="str">
        <f t="shared" si="3"/>
        <v>福島県　会津坂下町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88.21</v>
      </c>
      <c r="P6" s="21">
        <f t="shared" si="3"/>
        <v>94.58</v>
      </c>
      <c r="Q6" s="21">
        <f t="shared" si="3"/>
        <v>4574</v>
      </c>
      <c r="R6" s="21">
        <f t="shared" si="3"/>
        <v>14552</v>
      </c>
      <c r="S6" s="21">
        <f t="shared" si="3"/>
        <v>283.79000000000002</v>
      </c>
      <c r="T6" s="21">
        <f t="shared" si="3"/>
        <v>51.28</v>
      </c>
      <c r="U6" s="21">
        <f t="shared" si="3"/>
        <v>13697</v>
      </c>
      <c r="V6" s="21">
        <f t="shared" si="3"/>
        <v>48.89</v>
      </c>
      <c r="W6" s="21">
        <f t="shared" si="3"/>
        <v>280.16000000000003</v>
      </c>
      <c r="X6" s="22">
        <f>IF(X7="",NA(),X7)</f>
        <v>105.95</v>
      </c>
      <c r="Y6" s="22">
        <f t="shared" ref="Y6:AG6" si="4">IF(Y7="",NA(),Y7)</f>
        <v>111.74</v>
      </c>
      <c r="Z6" s="22">
        <f t="shared" si="4"/>
        <v>109.05</v>
      </c>
      <c r="AA6" s="22">
        <f t="shared" si="4"/>
        <v>105.68</v>
      </c>
      <c r="AB6" s="22">
        <f t="shared" si="4"/>
        <v>106.59</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891.89</v>
      </c>
      <c r="AU6" s="22">
        <f t="shared" ref="AU6:BC6" si="6">IF(AU7="",NA(),AU7)</f>
        <v>736.59</v>
      </c>
      <c r="AV6" s="22">
        <f t="shared" si="6"/>
        <v>829.06</v>
      </c>
      <c r="AW6" s="22">
        <f t="shared" si="6"/>
        <v>910.29</v>
      </c>
      <c r="AX6" s="22">
        <f t="shared" si="6"/>
        <v>929.84</v>
      </c>
      <c r="AY6" s="22">
        <f t="shared" si="6"/>
        <v>362.93</v>
      </c>
      <c r="AZ6" s="22">
        <f t="shared" si="6"/>
        <v>371.81</v>
      </c>
      <c r="BA6" s="22">
        <f t="shared" si="6"/>
        <v>384.23</v>
      </c>
      <c r="BB6" s="22">
        <f t="shared" si="6"/>
        <v>364.3</v>
      </c>
      <c r="BC6" s="22">
        <f t="shared" si="6"/>
        <v>378.87</v>
      </c>
      <c r="BD6" s="21" t="str">
        <f>IF(BD7="","",IF(BD7="-","【-】","【"&amp;SUBSTITUTE(TEXT(BD7,"#,##0.00"),"-","△")&amp;"】"))</f>
        <v>【243.36】</v>
      </c>
      <c r="BE6" s="22">
        <f>IF(BE7="",NA(),BE7)</f>
        <v>129.27000000000001</v>
      </c>
      <c r="BF6" s="22">
        <f t="shared" ref="BF6:BN6" si="7">IF(BF7="",NA(),BF7)</f>
        <v>113.31</v>
      </c>
      <c r="BG6" s="22">
        <f t="shared" si="7"/>
        <v>97.16</v>
      </c>
      <c r="BH6" s="22">
        <f t="shared" si="7"/>
        <v>96.57</v>
      </c>
      <c r="BI6" s="22">
        <f t="shared" si="7"/>
        <v>92.52</v>
      </c>
      <c r="BJ6" s="22">
        <f t="shared" si="7"/>
        <v>439.05</v>
      </c>
      <c r="BK6" s="22">
        <f t="shared" si="7"/>
        <v>465.85</v>
      </c>
      <c r="BL6" s="22">
        <f t="shared" si="7"/>
        <v>439.43</v>
      </c>
      <c r="BM6" s="22">
        <f t="shared" si="7"/>
        <v>438.41</v>
      </c>
      <c r="BN6" s="22">
        <f t="shared" si="7"/>
        <v>430.23</v>
      </c>
      <c r="BO6" s="21" t="str">
        <f>IF(BO7="","",IF(BO7="-","【-】","【"&amp;SUBSTITUTE(TEXT(BO7,"#,##0.00"),"-","△")&amp;"】"))</f>
        <v>【265.93】</v>
      </c>
      <c r="BP6" s="22">
        <f>IF(BP7="",NA(),BP7)</f>
        <v>102.45</v>
      </c>
      <c r="BQ6" s="22">
        <f t="shared" ref="BQ6:BY6" si="8">IF(BQ7="",NA(),BQ7)</f>
        <v>97.25</v>
      </c>
      <c r="BR6" s="22">
        <f t="shared" si="8"/>
        <v>106.03</v>
      </c>
      <c r="BS6" s="22">
        <f t="shared" si="8"/>
        <v>100.96</v>
      </c>
      <c r="BT6" s="22">
        <f t="shared" si="8"/>
        <v>105.49</v>
      </c>
      <c r="BU6" s="22">
        <f t="shared" si="8"/>
        <v>95.26</v>
      </c>
      <c r="BV6" s="22">
        <f t="shared" si="8"/>
        <v>92.39</v>
      </c>
      <c r="BW6" s="22">
        <f t="shared" si="8"/>
        <v>94.41</v>
      </c>
      <c r="BX6" s="22">
        <f t="shared" si="8"/>
        <v>90.96</v>
      </c>
      <c r="BY6" s="22">
        <f t="shared" si="8"/>
        <v>90.66</v>
      </c>
      <c r="BZ6" s="21" t="str">
        <f>IF(BZ7="","",IF(BZ7="-","【-】","【"&amp;SUBSTITUTE(TEXT(BZ7,"#,##0.00"),"-","△")&amp;"】"))</f>
        <v>【97.82】</v>
      </c>
      <c r="CA6" s="22">
        <f>IF(CA7="",NA(),CA7)</f>
        <v>261.98</v>
      </c>
      <c r="CB6" s="22">
        <f t="shared" ref="CB6:CJ6" si="9">IF(CB7="",NA(),CB7)</f>
        <v>273.77999999999997</v>
      </c>
      <c r="CC6" s="22">
        <f t="shared" si="9"/>
        <v>277.47000000000003</v>
      </c>
      <c r="CD6" s="22">
        <f t="shared" si="9"/>
        <v>289.08</v>
      </c>
      <c r="CE6" s="22">
        <f t="shared" si="9"/>
        <v>278.02999999999997</v>
      </c>
      <c r="CF6" s="22">
        <f t="shared" si="9"/>
        <v>192.82</v>
      </c>
      <c r="CG6" s="22">
        <f t="shared" si="9"/>
        <v>192.98</v>
      </c>
      <c r="CH6" s="22">
        <f t="shared" si="9"/>
        <v>192.13</v>
      </c>
      <c r="CI6" s="22">
        <f t="shared" si="9"/>
        <v>197.04</v>
      </c>
      <c r="CJ6" s="22">
        <f t="shared" si="9"/>
        <v>199.33</v>
      </c>
      <c r="CK6" s="21" t="str">
        <f>IF(CK7="","",IF(CK7="-","【-】","【"&amp;SUBSTITUTE(TEXT(CK7,"#,##0.00"),"-","△")&amp;"】"))</f>
        <v>【177.56】</v>
      </c>
      <c r="CL6" s="22">
        <f>IF(CL7="",NA(),CL7)</f>
        <v>53.46</v>
      </c>
      <c r="CM6" s="22">
        <f t="shared" ref="CM6:CU6" si="10">IF(CM7="",NA(),CM7)</f>
        <v>52.06</v>
      </c>
      <c r="CN6" s="22">
        <f t="shared" si="10"/>
        <v>50.81</v>
      </c>
      <c r="CO6" s="22">
        <f t="shared" si="10"/>
        <v>48.45</v>
      </c>
      <c r="CP6" s="22">
        <f t="shared" si="10"/>
        <v>48.26</v>
      </c>
      <c r="CQ6" s="22">
        <f t="shared" si="10"/>
        <v>54.05</v>
      </c>
      <c r="CR6" s="22">
        <f t="shared" si="10"/>
        <v>54.43</v>
      </c>
      <c r="CS6" s="22">
        <f t="shared" si="10"/>
        <v>53.87</v>
      </c>
      <c r="CT6" s="22">
        <f t="shared" si="10"/>
        <v>54.49</v>
      </c>
      <c r="CU6" s="22">
        <f t="shared" si="10"/>
        <v>54.8</v>
      </c>
      <c r="CV6" s="21" t="str">
        <f>IF(CV7="","",IF(CV7="-","【-】","【"&amp;SUBSTITUTE(TEXT(CV7,"#,##0.00"),"-","△")&amp;"】"))</f>
        <v>【59.81】</v>
      </c>
      <c r="CW6" s="22">
        <f>IF(CW7="",NA(),CW7)</f>
        <v>74.11</v>
      </c>
      <c r="CX6" s="22">
        <f t="shared" ref="CX6:DF6" si="11">IF(CX7="",NA(),CX7)</f>
        <v>76.239999999999995</v>
      </c>
      <c r="CY6" s="22">
        <f t="shared" si="11"/>
        <v>76.62</v>
      </c>
      <c r="CZ6" s="22">
        <f t="shared" si="11"/>
        <v>75.92</v>
      </c>
      <c r="DA6" s="22">
        <f t="shared" si="11"/>
        <v>76.28</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62.47</v>
      </c>
      <c r="DI6" s="22">
        <f t="shared" ref="DI6:DQ6" si="12">IF(DI7="",NA(),DI7)</f>
        <v>63.73</v>
      </c>
      <c r="DJ6" s="22">
        <f t="shared" si="12"/>
        <v>65.17</v>
      </c>
      <c r="DK6" s="22">
        <f t="shared" si="12"/>
        <v>66.349999999999994</v>
      </c>
      <c r="DL6" s="22">
        <f t="shared" si="12"/>
        <v>67.73</v>
      </c>
      <c r="DM6" s="22">
        <f t="shared" si="12"/>
        <v>49.12</v>
      </c>
      <c r="DN6" s="22">
        <f t="shared" si="12"/>
        <v>49.39</v>
      </c>
      <c r="DO6" s="22">
        <f t="shared" si="12"/>
        <v>50.75</v>
      </c>
      <c r="DP6" s="22">
        <f t="shared" si="12"/>
        <v>51.72</v>
      </c>
      <c r="DQ6" s="22">
        <f t="shared" si="12"/>
        <v>52.27</v>
      </c>
      <c r="DR6" s="21" t="str">
        <f>IF(DR7="","",IF(DR7="-","【-】","【"&amp;SUBSTITUTE(TEXT(DR7,"#,##0.00"),"-","△")&amp;"】"))</f>
        <v>【52.02】</v>
      </c>
      <c r="DS6" s="22">
        <f>IF(DS7="",NA(),DS7)</f>
        <v>5.52</v>
      </c>
      <c r="DT6" s="22">
        <f t="shared" ref="DT6:EB6" si="13">IF(DT7="",NA(),DT7)</f>
        <v>5.17</v>
      </c>
      <c r="DU6" s="22">
        <f t="shared" si="13"/>
        <v>5.17</v>
      </c>
      <c r="DV6" s="22">
        <f t="shared" si="13"/>
        <v>5.17</v>
      </c>
      <c r="DW6" s="22">
        <f t="shared" si="13"/>
        <v>5.17</v>
      </c>
      <c r="DX6" s="22">
        <f t="shared" si="13"/>
        <v>16.760000000000002</v>
      </c>
      <c r="DY6" s="22">
        <f t="shared" si="13"/>
        <v>18.57</v>
      </c>
      <c r="DZ6" s="22">
        <f t="shared" si="13"/>
        <v>21.14</v>
      </c>
      <c r="EA6" s="22">
        <f t="shared" si="13"/>
        <v>22.12</v>
      </c>
      <c r="EB6" s="22">
        <f t="shared" si="13"/>
        <v>25.67</v>
      </c>
      <c r="EC6" s="21" t="str">
        <f>IF(EC7="","",IF(EC7="-","【-】","【"&amp;SUBSTITUTE(TEXT(EC7,"#,##0.00"),"-","△")&amp;"】"))</f>
        <v>【25.37】</v>
      </c>
      <c r="ED6" s="21">
        <f>IF(ED7="",NA(),ED7)</f>
        <v>0</v>
      </c>
      <c r="EE6" s="22">
        <f t="shared" ref="EE6:EM6" si="14">IF(EE7="",NA(),EE7)</f>
        <v>0.11</v>
      </c>
      <c r="EF6" s="22">
        <f t="shared" si="14"/>
        <v>0.11</v>
      </c>
      <c r="EG6" s="22">
        <f t="shared" si="14"/>
        <v>0.11</v>
      </c>
      <c r="EH6" s="21">
        <f t="shared" si="14"/>
        <v>0</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74217</v>
      </c>
      <c r="D7" s="24">
        <v>46</v>
      </c>
      <c r="E7" s="24">
        <v>1</v>
      </c>
      <c r="F7" s="24">
        <v>0</v>
      </c>
      <c r="G7" s="24">
        <v>1</v>
      </c>
      <c r="H7" s="24" t="s">
        <v>93</v>
      </c>
      <c r="I7" s="24" t="s">
        <v>94</v>
      </c>
      <c r="J7" s="24" t="s">
        <v>95</v>
      </c>
      <c r="K7" s="24" t="s">
        <v>96</v>
      </c>
      <c r="L7" s="24" t="s">
        <v>97</v>
      </c>
      <c r="M7" s="24" t="s">
        <v>98</v>
      </c>
      <c r="N7" s="25" t="s">
        <v>99</v>
      </c>
      <c r="O7" s="25">
        <v>88.21</v>
      </c>
      <c r="P7" s="25">
        <v>94.58</v>
      </c>
      <c r="Q7" s="25">
        <v>4574</v>
      </c>
      <c r="R7" s="25">
        <v>14552</v>
      </c>
      <c r="S7" s="25">
        <v>283.79000000000002</v>
      </c>
      <c r="T7" s="25">
        <v>51.28</v>
      </c>
      <c r="U7" s="25">
        <v>13697</v>
      </c>
      <c r="V7" s="25">
        <v>48.89</v>
      </c>
      <c r="W7" s="25">
        <v>280.16000000000003</v>
      </c>
      <c r="X7" s="25">
        <v>105.95</v>
      </c>
      <c r="Y7" s="25">
        <v>111.74</v>
      </c>
      <c r="Z7" s="25">
        <v>109.05</v>
      </c>
      <c r="AA7" s="25">
        <v>105.68</v>
      </c>
      <c r="AB7" s="25">
        <v>106.59</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891.89</v>
      </c>
      <c r="AU7" s="25">
        <v>736.59</v>
      </c>
      <c r="AV7" s="25">
        <v>829.06</v>
      </c>
      <c r="AW7" s="25">
        <v>910.29</v>
      </c>
      <c r="AX7" s="25">
        <v>929.84</v>
      </c>
      <c r="AY7" s="25">
        <v>362.93</v>
      </c>
      <c r="AZ7" s="25">
        <v>371.81</v>
      </c>
      <c r="BA7" s="25">
        <v>384.23</v>
      </c>
      <c r="BB7" s="25">
        <v>364.3</v>
      </c>
      <c r="BC7" s="25">
        <v>378.87</v>
      </c>
      <c r="BD7" s="25">
        <v>243.36</v>
      </c>
      <c r="BE7" s="25">
        <v>129.27000000000001</v>
      </c>
      <c r="BF7" s="25">
        <v>113.31</v>
      </c>
      <c r="BG7" s="25">
        <v>97.16</v>
      </c>
      <c r="BH7" s="25">
        <v>96.57</v>
      </c>
      <c r="BI7" s="25">
        <v>92.52</v>
      </c>
      <c r="BJ7" s="25">
        <v>439.05</v>
      </c>
      <c r="BK7" s="25">
        <v>465.85</v>
      </c>
      <c r="BL7" s="25">
        <v>439.43</v>
      </c>
      <c r="BM7" s="25">
        <v>438.41</v>
      </c>
      <c r="BN7" s="25">
        <v>430.23</v>
      </c>
      <c r="BO7" s="25">
        <v>265.93</v>
      </c>
      <c r="BP7" s="25">
        <v>102.45</v>
      </c>
      <c r="BQ7" s="25">
        <v>97.25</v>
      </c>
      <c r="BR7" s="25">
        <v>106.03</v>
      </c>
      <c r="BS7" s="25">
        <v>100.96</v>
      </c>
      <c r="BT7" s="25">
        <v>105.49</v>
      </c>
      <c r="BU7" s="25">
        <v>95.26</v>
      </c>
      <c r="BV7" s="25">
        <v>92.39</v>
      </c>
      <c r="BW7" s="25">
        <v>94.41</v>
      </c>
      <c r="BX7" s="25">
        <v>90.96</v>
      </c>
      <c r="BY7" s="25">
        <v>90.66</v>
      </c>
      <c r="BZ7" s="25">
        <v>97.82</v>
      </c>
      <c r="CA7" s="25">
        <v>261.98</v>
      </c>
      <c r="CB7" s="25">
        <v>273.77999999999997</v>
      </c>
      <c r="CC7" s="25">
        <v>277.47000000000003</v>
      </c>
      <c r="CD7" s="25">
        <v>289.08</v>
      </c>
      <c r="CE7" s="25">
        <v>278.02999999999997</v>
      </c>
      <c r="CF7" s="25">
        <v>192.82</v>
      </c>
      <c r="CG7" s="25">
        <v>192.98</v>
      </c>
      <c r="CH7" s="25">
        <v>192.13</v>
      </c>
      <c r="CI7" s="25">
        <v>197.04</v>
      </c>
      <c r="CJ7" s="25">
        <v>199.33</v>
      </c>
      <c r="CK7" s="25">
        <v>177.56</v>
      </c>
      <c r="CL7" s="25">
        <v>53.46</v>
      </c>
      <c r="CM7" s="25">
        <v>52.06</v>
      </c>
      <c r="CN7" s="25">
        <v>50.81</v>
      </c>
      <c r="CO7" s="25">
        <v>48.45</v>
      </c>
      <c r="CP7" s="25">
        <v>48.26</v>
      </c>
      <c r="CQ7" s="25">
        <v>54.05</v>
      </c>
      <c r="CR7" s="25">
        <v>54.43</v>
      </c>
      <c r="CS7" s="25">
        <v>53.87</v>
      </c>
      <c r="CT7" s="25">
        <v>54.49</v>
      </c>
      <c r="CU7" s="25">
        <v>54.8</v>
      </c>
      <c r="CV7" s="25">
        <v>59.81</v>
      </c>
      <c r="CW7" s="25">
        <v>74.11</v>
      </c>
      <c r="CX7" s="25">
        <v>76.239999999999995</v>
      </c>
      <c r="CY7" s="25">
        <v>76.62</v>
      </c>
      <c r="CZ7" s="25">
        <v>75.92</v>
      </c>
      <c r="DA7" s="25">
        <v>76.28</v>
      </c>
      <c r="DB7" s="25">
        <v>80.510000000000005</v>
      </c>
      <c r="DC7" s="25">
        <v>79.44</v>
      </c>
      <c r="DD7" s="25">
        <v>79.489999999999995</v>
      </c>
      <c r="DE7" s="25">
        <v>78.8</v>
      </c>
      <c r="DF7" s="25">
        <v>77.98</v>
      </c>
      <c r="DG7" s="25">
        <v>89.42</v>
      </c>
      <c r="DH7" s="25">
        <v>62.47</v>
      </c>
      <c r="DI7" s="25">
        <v>63.73</v>
      </c>
      <c r="DJ7" s="25">
        <v>65.17</v>
      </c>
      <c r="DK7" s="25">
        <v>66.349999999999994</v>
      </c>
      <c r="DL7" s="25">
        <v>67.73</v>
      </c>
      <c r="DM7" s="25">
        <v>49.12</v>
      </c>
      <c r="DN7" s="25">
        <v>49.39</v>
      </c>
      <c r="DO7" s="25">
        <v>50.75</v>
      </c>
      <c r="DP7" s="25">
        <v>51.72</v>
      </c>
      <c r="DQ7" s="25">
        <v>52.27</v>
      </c>
      <c r="DR7" s="25">
        <v>52.02</v>
      </c>
      <c r="DS7" s="25">
        <v>5.52</v>
      </c>
      <c r="DT7" s="25">
        <v>5.17</v>
      </c>
      <c r="DU7" s="25">
        <v>5.17</v>
      </c>
      <c r="DV7" s="25">
        <v>5.17</v>
      </c>
      <c r="DW7" s="25">
        <v>5.17</v>
      </c>
      <c r="DX7" s="25">
        <v>16.760000000000002</v>
      </c>
      <c r="DY7" s="25">
        <v>18.57</v>
      </c>
      <c r="DZ7" s="25">
        <v>21.14</v>
      </c>
      <c r="EA7" s="25">
        <v>22.12</v>
      </c>
      <c r="EB7" s="25">
        <v>25.67</v>
      </c>
      <c r="EC7" s="25">
        <v>25.37</v>
      </c>
      <c r="ED7" s="25">
        <v>0</v>
      </c>
      <c r="EE7" s="25">
        <v>0.11</v>
      </c>
      <c r="EF7" s="25">
        <v>0.11</v>
      </c>
      <c r="EG7" s="25">
        <v>0.11</v>
      </c>
      <c r="EH7" s="25">
        <v>0</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NOT0113</cp:lastModifiedBy>
  <cp:lastPrinted>2025-01-31T02:18:53Z</cp:lastPrinted>
  <dcterms:created xsi:type="dcterms:W3CDTF">2024-12-11T04:55:36Z</dcterms:created>
  <dcterms:modified xsi:type="dcterms:W3CDTF">2025-01-31T02:18:56Z</dcterms:modified>
  <cp:category/>
</cp:coreProperties>
</file>