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lgfs01\kensetsu\水道\上水道係\027経営比較分析表\R06\"/>
    </mc:Choice>
  </mc:AlternateContent>
  <xr:revisionPtr revIDLastSave="0" documentId="13_ncr:1_{2C6AE1EB-244D-41E5-AF3B-1FFAF584D282}" xr6:coauthVersionLast="45" xr6:coauthVersionMax="45" xr10:uidLastSave="{00000000-0000-0000-0000-000000000000}"/>
  <workbookProtection workbookAlgorithmName="SHA-512" workbookHashValue="VO4suHYpwYyeiu9tDrWiUK2cSqMYBKMYOGAwjcqZHWa5Fv7mP0Og3whOk7tQTm79bTCoJDWl+8VoL1duJIcWRA==" workbookSaltValue="0NfhljaUiB9Qa75QZuqk3A==" workbookSpinCount="100000" lockStructure="1"/>
  <bookViews>
    <workbookView xWindow="-120" yWindow="-120" windowWidth="20730" windowHeight="11160" xr2:uid="{00000000-000D-0000-FFFF-FFFF00000000}"/>
  </bookViews>
  <sheets>
    <sheet name="法非適用_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AT8" i="4" s="1"/>
  <c r="R6" i="5"/>
  <c r="Q6" i="5"/>
  <c r="W10" i="4" s="1"/>
  <c r="P6" i="5"/>
  <c r="P10" i="4" s="1"/>
  <c r="O6" i="5"/>
  <c r="N6" i="5"/>
  <c r="M6" i="5"/>
  <c r="AD8" i="4" s="1"/>
  <c r="L6" i="5"/>
  <c r="K6" i="5"/>
  <c r="P8" i="4" s="1"/>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I85" i="4"/>
  <c r="H85" i="4"/>
  <c r="E85" i="4"/>
  <c r="BB10" i="4"/>
  <c r="AT10" i="4"/>
  <c r="I10" i="4"/>
  <c r="B10" i="4"/>
  <c r="BB8" i="4"/>
  <c r="AL8" i="4"/>
  <c r="W8" i="4"/>
  <c r="I8" i="4"/>
  <c r="B6" i="4"/>
</calcChain>
</file>

<file path=xl/sharedStrings.xml><?xml version="1.0" encoding="utf-8"?>
<sst xmlns="http://schemas.openxmlformats.org/spreadsheetml/2006/main" count="233" uniqueCount="118">
  <si>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</si>
  <si>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</si>
  <si>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</si>
  <si>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</si>
  <si>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</si>
  <si>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</si>
  <si>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</si>
  <si>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</si>
  <si>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</si>
  <si>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</si>
  <si>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</si>
  <si>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</si>
  <si>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</si>
  <si>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</si>
  <si>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</si>
  <si>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</si>
  <si>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</si>
  <si>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</si>
  <si>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</si>
  <si>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</si>
  <si>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</si>
  <si>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</si>
  <si>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</si>
  <si>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</si>
  <si>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</si>
  <si>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</si>
  <si>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</si>
  <si>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</si>
  <si>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</si>
  <si>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</si>
  <si>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</si>
  <si>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</si>
  <si>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</si>
  <si>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</si>
  <si>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</si>
  <si>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</si>
  <si>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</si>
  <si>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</si>
  <si>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</si>
  <si>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</si>
  <si>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</si>
  <si>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</si>
  <si>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</si>
  <si>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</si>
  <si>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</si>
  <si>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</si>
  <si>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</si>
  <si>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</si>
  <si>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</si>
  <si>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</si>
  <si>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</si>
  <si>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</si>
  <si>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</si>
  <si>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</si>
  <si>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</si>
  <si>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</si>
  <si>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</si>
  <si>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</si>
  <si>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</si>
  <si>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</si>
  <si>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</si>
  <si>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</si>
  <si>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</si>
  <si>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</si>
  <si>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</si>
  <si>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</si>
  <si>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</si>
  <si>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</si>
  <si>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</si>
  <si>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</si>
  <si>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</si>
  <si>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</si>
  <si>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</si>
  <si>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</si>
  <si>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</si>
  <si>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</si>
  <si>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</si>
  <si>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</si>
  <si>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</si>
  <si>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</si>
  <si>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</si>
  <si>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</si>
  <si>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</si>
  <si>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</si>
  <si>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</si>
  <si>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</si>
  <si>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</si>
  <si>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</si>
  <si>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</si>
  <si>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</si>
  <si>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</si>
  <si>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</si>
  <si>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</si>
  <si>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</si>
  <si>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</si>
  <si>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</si>
  <si>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天栄村</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</si>
  <si>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</si>
  <si>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</si>
  <si>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</si>
  <si>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</si>
  <si>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</si>
  <si>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</si>
  <si>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</si>
  <si>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</si>
  <si>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</si>
  <si>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</si>
  <si>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</si>
  <si>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</si>
  <si>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</si>
  <si>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</si>
  <si>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</si>
  <si>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</si>
  <si>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</si>
  <si>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</si>
  <si>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①収益的収支比率は、100%を下回っており、⑤料金回収率についても100%を下回っている状態です。経営状態が赤字であり、料金収入のみで事業を運営出来ておりません。類似団体と比べると高水準ではありますが、維持管理費の見直しや費用削減を行い、料金改定の必要性についても今後検討する必要があります。
　湯本第２配水池関連に充てるため企業債の借入を実施しました。現段階では今後の建設改良のための企業債借入予定はありませんが、借入が必要になった際には、借入額など十分な検討が必要になります。
　給水人口の減少等により⑦施設利用率については低い状況にありますが、簡易水道の水源がすべて気象状況に左右される湧水であること、給水区域の立地条件、季節により需要量に変動があることなどを考慮しますと、やむを得ないものと考えています。更なる効率的な運営となるよう施設配置も含め検討が必要と考えます。
　料金に直結する⑧有収率が類似団体平均値より高い水準であるため、施設管理等が健全であることがわかります。これらを持続できるよう今後も管理を徹底します。</t>
    <rPh sb="16" eb="17">
      <t>シタ</t>
    </rPh>
    <rPh sb="184" eb="186">
      <t>コンゴ</t>
    </rPh>
    <rPh sb="187" eb="189">
      <t>ケンセツ</t>
    </rPh>
    <rPh sb="189" eb="191">
      <t>カイリョウ</t>
    </rPh>
    <phoneticPr fontId="4"/>
  </si>
  <si>
    <t>　昭和50年～60年代にかけて布設した水道管が多く、更新時期が間近に迫っています。
　水道管漏水が多い箇所については、平成27年度から平成28年度にかけ一部更新を実施していますが、今後、計画的な更新が必要と考えます。</t>
    <rPh sb="90" eb="92">
      <t>コンゴ</t>
    </rPh>
    <rPh sb="93" eb="96">
      <t>ケイカクテキ</t>
    </rPh>
    <rPh sb="97" eb="99">
      <t>コウシン</t>
    </rPh>
    <rPh sb="100" eb="102">
      <t>ヒツヨウ</t>
    </rPh>
    <rPh sb="103" eb="104">
      <t>カンガ</t>
    </rPh>
    <phoneticPr fontId="4"/>
  </si>
  <si>
    <t>　経営に関しては、企業債残高が少額なことから逼迫した状態には無いものの、今後の施設更新時期到来を考えると財源不足となることは確実であります。
　このことから、今後の収入（給水収益等）と費用（維持管理費・老朽管更新工事費）を総合的に検証し、料金設定の妥当性・管路更新時期とその費用について検討が必要になります。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</si>
</sst>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48D-4850-877D-6E035CD557FB}"/>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A48D-4850-877D-6E035CD557FB}"/>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24.87</c:v>
                </c:pt>
                <c:pt idx="1">
                  <c:v>22.37</c:v>
                </c:pt>
                <c:pt idx="2">
                  <c:v>21.23</c:v>
                </c:pt>
                <c:pt idx="3">
                  <c:v>19.760000000000002</c:v>
                </c:pt>
                <c:pt idx="4">
                  <c:v>19.2</c:v>
                </c:pt>
              </c:numCache>
            </c:numRef>
          </c:val>
          <c:extLst>
            <c:ext xmlns:c16="http://schemas.microsoft.com/office/drawing/2014/chart" uri="{C3380CC4-5D6E-409C-BE32-E72D297353CC}">
              <c16:uniqueId val="{00000000-303E-4324-BC7C-665EE4775AE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303E-4324-BC7C-665EE4775AE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87.26</c:v>
                </c:pt>
                <c:pt idx="1">
                  <c:v>87.26</c:v>
                </c:pt>
                <c:pt idx="2">
                  <c:v>87.26</c:v>
                </c:pt>
                <c:pt idx="3">
                  <c:v>87.26</c:v>
                </c:pt>
                <c:pt idx="4">
                  <c:v>87.26</c:v>
                </c:pt>
              </c:numCache>
            </c:numRef>
          </c:val>
          <c:extLst>
            <c:ext xmlns:c16="http://schemas.microsoft.com/office/drawing/2014/chart" uri="{C3380CC4-5D6E-409C-BE32-E72D297353CC}">
              <c16:uniqueId val="{00000000-EC25-49F6-AB71-BDBEB8D1BF84}"/>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EC25-49F6-AB71-BDBEB8D1BF84}"/>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86.43</c:v>
                </c:pt>
                <c:pt idx="1">
                  <c:v>76.040000000000006</c:v>
                </c:pt>
                <c:pt idx="2">
                  <c:v>130.35</c:v>
                </c:pt>
                <c:pt idx="3">
                  <c:v>85.07</c:v>
                </c:pt>
                <c:pt idx="4">
                  <c:v>93.37</c:v>
                </c:pt>
              </c:numCache>
            </c:numRef>
          </c:val>
          <c:extLst>
            <c:ext xmlns:c16="http://schemas.microsoft.com/office/drawing/2014/chart" uri="{C3380CC4-5D6E-409C-BE32-E72D297353CC}">
              <c16:uniqueId val="{00000000-6C12-48A7-93E9-45CAB93D43A7}"/>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6C12-48A7-93E9-45CAB93D43A7}"/>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CE-414C-8BAA-DBC32EA8D0B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CE-414C-8BAA-DBC32EA8D0B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513-427F-A574-AD43AE06458B}"/>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13-427F-A574-AD43AE06458B}"/>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786-4248-851D-C1BDDE9D25D5}"/>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86-4248-851D-C1BDDE9D25D5}"/>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280-4866-A2D3-A546B36DE3A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280-4866-A2D3-A546B36DE3A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995.33</c:v>
                </c:pt>
                <c:pt idx="1">
                  <c:v>1118.1500000000001</c:v>
                </c:pt>
                <c:pt idx="2">
                  <c:v>1187.2</c:v>
                </c:pt>
                <c:pt idx="3">
                  <c:v>1336.07</c:v>
                </c:pt>
                <c:pt idx="4">
                  <c:v>1705.88</c:v>
                </c:pt>
              </c:numCache>
            </c:numRef>
          </c:val>
          <c:extLst>
            <c:ext xmlns:c16="http://schemas.microsoft.com/office/drawing/2014/chart" uri="{C3380CC4-5D6E-409C-BE32-E72D297353CC}">
              <c16:uniqueId val="{00000000-DB56-449D-A77C-63153B7BCA81}"/>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DB56-449D-A77C-63153B7BCA81}"/>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81.33</c:v>
                </c:pt>
                <c:pt idx="1">
                  <c:v>71.08</c:v>
                </c:pt>
                <c:pt idx="2">
                  <c:v>70.209999999999994</c:v>
                </c:pt>
                <c:pt idx="3">
                  <c:v>49.65</c:v>
                </c:pt>
                <c:pt idx="4">
                  <c:v>55.09</c:v>
                </c:pt>
              </c:numCache>
            </c:numRef>
          </c:val>
          <c:extLst>
            <c:ext xmlns:c16="http://schemas.microsoft.com/office/drawing/2014/chart" uri="{C3380CC4-5D6E-409C-BE32-E72D297353CC}">
              <c16:uniqueId val="{00000000-95C7-4120-8BA3-E22D772CBCE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95C7-4120-8BA3-E22D772CBCE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206.23</c:v>
                </c:pt>
                <c:pt idx="1">
                  <c:v>234.2</c:v>
                </c:pt>
                <c:pt idx="2">
                  <c:v>242.92</c:v>
                </c:pt>
                <c:pt idx="3">
                  <c:v>354.13</c:v>
                </c:pt>
                <c:pt idx="4">
                  <c:v>274.56</c:v>
                </c:pt>
              </c:numCache>
            </c:numRef>
          </c:val>
          <c:extLst>
            <c:ext xmlns:c16="http://schemas.microsoft.com/office/drawing/2014/chart" uri="{C3380CC4-5D6E-409C-BE32-E72D297353CC}">
              <c16:uniqueId val="{00000000-70B1-415C-ADCC-B4158219F0CD}"/>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70B1-415C-ADCC-B4158219F0CD}"/>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天栄村</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2"/>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法非適用</v>
      </c>
      <c r="C8" s="35"/>
      <c r="D8" s="35"/>
      <c r="E8" s="35"/>
      <c r="F8" s="35"/>
      <c r="G8" s="35"/>
      <c r="H8" s="35"/>
      <c r="I8" s="35" t="str">
        <f>データ!$J$6</f>
        <v>水道事業</v>
      </c>
      <c r="J8" s="35"/>
      <c r="K8" s="35"/>
      <c r="L8" s="35"/>
      <c r="M8" s="35"/>
      <c r="N8" s="35"/>
      <c r="O8" s="35"/>
      <c r="P8" s="35" t="str">
        <f>データ!$K$6</f>
        <v>簡易水道事業</v>
      </c>
      <c r="Q8" s="35"/>
      <c r="R8" s="35"/>
      <c r="S8" s="35"/>
      <c r="T8" s="35"/>
      <c r="U8" s="35"/>
      <c r="V8" s="35"/>
      <c r="W8" s="35" t="str">
        <f>データ!$L$6</f>
        <v>D4</v>
      </c>
      <c r="X8" s="35"/>
      <c r="Y8" s="35"/>
      <c r="Z8" s="35"/>
      <c r="AA8" s="35"/>
      <c r="AB8" s="35"/>
      <c r="AC8" s="35"/>
      <c r="AD8" s="35" t="str">
        <f>データ!$M$6</f>
        <v>非設置</v>
      </c>
      <c r="AE8" s="35"/>
      <c r="AF8" s="35"/>
      <c r="AG8" s="35"/>
      <c r="AH8" s="35"/>
      <c r="AI8" s="35"/>
      <c r="AJ8" s="35"/>
      <c r="AK8" s="2"/>
      <c r="AL8" s="36">
        <f>データ!$R$6</f>
        <v>5245</v>
      </c>
      <c r="AM8" s="36"/>
      <c r="AN8" s="36"/>
      <c r="AO8" s="36"/>
      <c r="AP8" s="36"/>
      <c r="AQ8" s="36"/>
      <c r="AR8" s="36"/>
      <c r="AS8" s="36"/>
      <c r="AT8" s="37">
        <f>データ!$S$6</f>
        <v>225.52</v>
      </c>
      <c r="AU8" s="37"/>
      <c r="AV8" s="37"/>
      <c r="AW8" s="37"/>
      <c r="AX8" s="37"/>
      <c r="AY8" s="37"/>
      <c r="AZ8" s="37"/>
      <c r="BA8" s="37"/>
      <c r="BB8" s="37">
        <f>データ!$T$6</f>
        <v>23.26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2"/>
      <c r="AE9" s="2"/>
      <c r="AF9" s="2"/>
      <c r="AG9" s="2"/>
      <c r="AH9" s="3"/>
      <c r="AI9" s="2"/>
      <c r="AJ9" s="2"/>
      <c r="AK9" s="2"/>
      <c r="AL9" s="31" t="s">
        <v>16</v>
      </c>
      <c r="AM9" s="31"/>
      <c r="AN9" s="31"/>
      <c r="AO9" s="31"/>
      <c r="AP9" s="31"/>
      <c r="AQ9" s="31"/>
      <c r="AR9" s="31"/>
      <c r="AS9" s="31"/>
      <c r="AT9" s="31" t="s">
        <v>17</v>
      </c>
      <c r="AU9" s="31"/>
      <c r="AV9" s="31"/>
      <c r="AW9" s="31"/>
      <c r="AX9" s="31"/>
      <c r="AY9" s="31"/>
      <c r="AZ9" s="31"/>
      <c r="BA9" s="31"/>
      <c r="BB9" s="31" t="s">
        <v>18</v>
      </c>
      <c r="BC9" s="31"/>
      <c r="BD9" s="31"/>
      <c r="BE9" s="31"/>
      <c r="BF9" s="31"/>
      <c r="BG9" s="31"/>
      <c r="BH9" s="31"/>
      <c r="BI9" s="31"/>
      <c r="BJ9" s="3"/>
      <c r="BK9" s="3"/>
      <c r="BL9" s="42" t="s">
        <v>19</v>
      </c>
      <c r="BM9" s="43"/>
      <c r="BN9" s="44" t="s">
        <v>20</v>
      </c>
      <c r="BO9" s="44"/>
      <c r="BP9" s="44"/>
      <c r="BQ9" s="44"/>
      <c r="BR9" s="44"/>
      <c r="BS9" s="44"/>
      <c r="BT9" s="44"/>
      <c r="BU9" s="44"/>
      <c r="BV9" s="44"/>
      <c r="BW9" s="44"/>
      <c r="BX9" s="44"/>
      <c r="BY9" s="45"/>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6.41</v>
      </c>
      <c r="Q10" s="37"/>
      <c r="R10" s="37"/>
      <c r="S10" s="37"/>
      <c r="T10" s="37"/>
      <c r="U10" s="37"/>
      <c r="V10" s="37"/>
      <c r="W10" s="36">
        <f>データ!$Q$6</f>
        <v>2580</v>
      </c>
      <c r="X10" s="36"/>
      <c r="Y10" s="36"/>
      <c r="Z10" s="36"/>
      <c r="AA10" s="36"/>
      <c r="AB10" s="36"/>
      <c r="AC10" s="36"/>
      <c r="AD10" s="2"/>
      <c r="AE10" s="2"/>
      <c r="AF10" s="2"/>
      <c r="AG10" s="2"/>
      <c r="AH10" s="2"/>
      <c r="AI10" s="2"/>
      <c r="AJ10" s="2"/>
      <c r="AK10" s="2"/>
      <c r="AL10" s="36">
        <f>データ!$U$6</f>
        <v>333</v>
      </c>
      <c r="AM10" s="36"/>
      <c r="AN10" s="36"/>
      <c r="AO10" s="36"/>
      <c r="AP10" s="36"/>
      <c r="AQ10" s="36"/>
      <c r="AR10" s="36"/>
      <c r="AS10" s="36"/>
      <c r="AT10" s="37">
        <f>データ!$V$6</f>
        <v>3.38</v>
      </c>
      <c r="AU10" s="37"/>
      <c r="AV10" s="37"/>
      <c r="AW10" s="37"/>
      <c r="AX10" s="37"/>
      <c r="AY10" s="37"/>
      <c r="AZ10" s="37"/>
      <c r="BA10" s="37"/>
      <c r="BB10" s="37">
        <f>データ!$W$6</f>
        <v>98.52</v>
      </c>
      <c r="BC10" s="37"/>
      <c r="BD10" s="37"/>
      <c r="BE10" s="37"/>
      <c r="BF10" s="37"/>
      <c r="BG10" s="37"/>
      <c r="BH10" s="37"/>
      <c r="BI10" s="37"/>
      <c r="BJ10" s="2"/>
      <c r="BK10" s="2"/>
      <c r="BL10" s="52" t="s">
        <v>21</v>
      </c>
      <c r="BM10" s="53"/>
      <c r="BN10" s="54" t="s">
        <v>22</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46" t="s">
        <v>115</v>
      </c>
      <c r="BM16" s="47"/>
      <c r="BN16" s="47"/>
      <c r="BO16" s="47"/>
      <c r="BP16" s="47"/>
      <c r="BQ16" s="47"/>
      <c r="BR16" s="47"/>
      <c r="BS16" s="47"/>
      <c r="BT16" s="47"/>
      <c r="BU16" s="47"/>
      <c r="BV16" s="47"/>
      <c r="BW16" s="47"/>
      <c r="BX16" s="47"/>
      <c r="BY16" s="47"/>
      <c r="BZ16" s="4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46"/>
      <c r="BM17" s="47"/>
      <c r="BN17" s="47"/>
      <c r="BO17" s="47"/>
      <c r="BP17" s="47"/>
      <c r="BQ17" s="47"/>
      <c r="BR17" s="47"/>
      <c r="BS17" s="47"/>
      <c r="BT17" s="47"/>
      <c r="BU17" s="47"/>
      <c r="BV17" s="47"/>
      <c r="BW17" s="47"/>
      <c r="BX17" s="47"/>
      <c r="BY17" s="47"/>
      <c r="BZ17" s="4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46"/>
      <c r="BM18" s="47"/>
      <c r="BN18" s="47"/>
      <c r="BO18" s="47"/>
      <c r="BP18" s="47"/>
      <c r="BQ18" s="47"/>
      <c r="BR18" s="47"/>
      <c r="BS18" s="47"/>
      <c r="BT18" s="47"/>
      <c r="BU18" s="47"/>
      <c r="BV18" s="47"/>
      <c r="BW18" s="47"/>
      <c r="BX18" s="47"/>
      <c r="BY18" s="47"/>
      <c r="BZ18" s="4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46"/>
      <c r="BM19" s="47"/>
      <c r="BN19" s="47"/>
      <c r="BO19" s="47"/>
      <c r="BP19" s="47"/>
      <c r="BQ19" s="47"/>
      <c r="BR19" s="47"/>
      <c r="BS19" s="47"/>
      <c r="BT19" s="47"/>
      <c r="BU19" s="47"/>
      <c r="BV19" s="47"/>
      <c r="BW19" s="47"/>
      <c r="BX19" s="47"/>
      <c r="BY19" s="47"/>
      <c r="BZ19" s="4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46"/>
      <c r="BM20" s="47"/>
      <c r="BN20" s="47"/>
      <c r="BO20" s="47"/>
      <c r="BP20" s="47"/>
      <c r="BQ20" s="47"/>
      <c r="BR20" s="47"/>
      <c r="BS20" s="47"/>
      <c r="BT20" s="47"/>
      <c r="BU20" s="47"/>
      <c r="BV20" s="47"/>
      <c r="BW20" s="47"/>
      <c r="BX20" s="47"/>
      <c r="BY20" s="47"/>
      <c r="BZ20" s="4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46"/>
      <c r="BM21" s="47"/>
      <c r="BN21" s="47"/>
      <c r="BO21" s="47"/>
      <c r="BP21" s="47"/>
      <c r="BQ21" s="47"/>
      <c r="BR21" s="47"/>
      <c r="BS21" s="47"/>
      <c r="BT21" s="47"/>
      <c r="BU21" s="47"/>
      <c r="BV21" s="47"/>
      <c r="BW21" s="47"/>
      <c r="BX21" s="47"/>
      <c r="BY21" s="47"/>
      <c r="BZ21" s="4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46"/>
      <c r="BM22" s="47"/>
      <c r="BN22" s="47"/>
      <c r="BO22" s="47"/>
      <c r="BP22" s="47"/>
      <c r="BQ22" s="47"/>
      <c r="BR22" s="47"/>
      <c r="BS22" s="47"/>
      <c r="BT22" s="47"/>
      <c r="BU22" s="47"/>
      <c r="BV22" s="47"/>
      <c r="BW22" s="47"/>
      <c r="BX22" s="47"/>
      <c r="BY22" s="47"/>
      <c r="BZ22" s="4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46"/>
      <c r="BM23" s="47"/>
      <c r="BN23" s="47"/>
      <c r="BO23" s="47"/>
      <c r="BP23" s="47"/>
      <c r="BQ23" s="47"/>
      <c r="BR23" s="47"/>
      <c r="BS23" s="47"/>
      <c r="BT23" s="47"/>
      <c r="BU23" s="47"/>
      <c r="BV23" s="47"/>
      <c r="BW23" s="47"/>
      <c r="BX23" s="47"/>
      <c r="BY23" s="47"/>
      <c r="BZ23" s="4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46"/>
      <c r="BM24" s="47"/>
      <c r="BN24" s="47"/>
      <c r="BO24" s="47"/>
      <c r="BP24" s="47"/>
      <c r="BQ24" s="47"/>
      <c r="BR24" s="47"/>
      <c r="BS24" s="47"/>
      <c r="BT24" s="47"/>
      <c r="BU24" s="47"/>
      <c r="BV24" s="47"/>
      <c r="BW24" s="47"/>
      <c r="BX24" s="47"/>
      <c r="BY24" s="47"/>
      <c r="BZ24" s="4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46"/>
      <c r="BM25" s="47"/>
      <c r="BN25" s="47"/>
      <c r="BO25" s="47"/>
      <c r="BP25" s="47"/>
      <c r="BQ25" s="47"/>
      <c r="BR25" s="47"/>
      <c r="BS25" s="47"/>
      <c r="BT25" s="47"/>
      <c r="BU25" s="47"/>
      <c r="BV25" s="47"/>
      <c r="BW25" s="47"/>
      <c r="BX25" s="47"/>
      <c r="BY25" s="47"/>
      <c r="BZ25" s="4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46"/>
      <c r="BM26" s="47"/>
      <c r="BN26" s="47"/>
      <c r="BO26" s="47"/>
      <c r="BP26" s="47"/>
      <c r="BQ26" s="47"/>
      <c r="BR26" s="47"/>
      <c r="BS26" s="47"/>
      <c r="BT26" s="47"/>
      <c r="BU26" s="47"/>
      <c r="BV26" s="47"/>
      <c r="BW26" s="47"/>
      <c r="BX26" s="47"/>
      <c r="BY26" s="47"/>
      <c r="BZ26" s="4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46"/>
      <c r="BM27" s="47"/>
      <c r="BN27" s="47"/>
      <c r="BO27" s="47"/>
      <c r="BP27" s="47"/>
      <c r="BQ27" s="47"/>
      <c r="BR27" s="47"/>
      <c r="BS27" s="47"/>
      <c r="BT27" s="47"/>
      <c r="BU27" s="47"/>
      <c r="BV27" s="47"/>
      <c r="BW27" s="47"/>
      <c r="BX27" s="47"/>
      <c r="BY27" s="47"/>
      <c r="BZ27" s="4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46"/>
      <c r="BM28" s="47"/>
      <c r="BN28" s="47"/>
      <c r="BO28" s="47"/>
      <c r="BP28" s="47"/>
      <c r="BQ28" s="47"/>
      <c r="BR28" s="47"/>
      <c r="BS28" s="47"/>
      <c r="BT28" s="47"/>
      <c r="BU28" s="47"/>
      <c r="BV28" s="47"/>
      <c r="BW28" s="47"/>
      <c r="BX28" s="47"/>
      <c r="BY28" s="47"/>
      <c r="BZ28" s="4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46"/>
      <c r="BM29" s="47"/>
      <c r="BN29" s="47"/>
      <c r="BO29" s="47"/>
      <c r="BP29" s="47"/>
      <c r="BQ29" s="47"/>
      <c r="BR29" s="47"/>
      <c r="BS29" s="47"/>
      <c r="BT29" s="47"/>
      <c r="BU29" s="47"/>
      <c r="BV29" s="47"/>
      <c r="BW29" s="47"/>
      <c r="BX29" s="47"/>
      <c r="BY29" s="47"/>
      <c r="BZ29" s="4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46"/>
      <c r="BM30" s="47"/>
      <c r="BN30" s="47"/>
      <c r="BO30" s="47"/>
      <c r="BP30" s="47"/>
      <c r="BQ30" s="47"/>
      <c r="BR30" s="47"/>
      <c r="BS30" s="47"/>
      <c r="BT30" s="47"/>
      <c r="BU30" s="47"/>
      <c r="BV30" s="47"/>
      <c r="BW30" s="47"/>
      <c r="BX30" s="47"/>
      <c r="BY30" s="47"/>
      <c r="BZ30" s="4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46"/>
      <c r="BM31" s="47"/>
      <c r="BN31" s="47"/>
      <c r="BO31" s="47"/>
      <c r="BP31" s="47"/>
      <c r="BQ31" s="47"/>
      <c r="BR31" s="47"/>
      <c r="BS31" s="47"/>
      <c r="BT31" s="47"/>
      <c r="BU31" s="47"/>
      <c r="BV31" s="47"/>
      <c r="BW31" s="47"/>
      <c r="BX31" s="47"/>
      <c r="BY31" s="47"/>
      <c r="BZ31" s="4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46"/>
      <c r="BM32" s="47"/>
      <c r="BN32" s="47"/>
      <c r="BO32" s="47"/>
      <c r="BP32" s="47"/>
      <c r="BQ32" s="47"/>
      <c r="BR32" s="47"/>
      <c r="BS32" s="47"/>
      <c r="BT32" s="47"/>
      <c r="BU32" s="47"/>
      <c r="BV32" s="47"/>
      <c r="BW32" s="47"/>
      <c r="BX32" s="47"/>
      <c r="BY32" s="47"/>
      <c r="BZ32" s="4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46"/>
      <c r="BM33" s="47"/>
      <c r="BN33" s="47"/>
      <c r="BO33" s="47"/>
      <c r="BP33" s="47"/>
      <c r="BQ33" s="47"/>
      <c r="BR33" s="47"/>
      <c r="BS33" s="47"/>
      <c r="BT33" s="47"/>
      <c r="BU33" s="47"/>
      <c r="BV33" s="47"/>
      <c r="BW33" s="47"/>
      <c r="BX33" s="47"/>
      <c r="BY33" s="47"/>
      <c r="BZ33" s="4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46"/>
      <c r="BM34" s="47"/>
      <c r="BN34" s="47"/>
      <c r="BO34" s="47"/>
      <c r="BP34" s="47"/>
      <c r="BQ34" s="47"/>
      <c r="BR34" s="47"/>
      <c r="BS34" s="47"/>
      <c r="BT34" s="47"/>
      <c r="BU34" s="47"/>
      <c r="BV34" s="47"/>
      <c r="BW34" s="47"/>
      <c r="BX34" s="47"/>
      <c r="BY34" s="47"/>
      <c r="BZ34" s="4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46"/>
      <c r="BM35" s="47"/>
      <c r="BN35" s="47"/>
      <c r="BO35" s="47"/>
      <c r="BP35" s="47"/>
      <c r="BQ35" s="47"/>
      <c r="BR35" s="47"/>
      <c r="BS35" s="47"/>
      <c r="BT35" s="47"/>
      <c r="BU35" s="47"/>
      <c r="BV35" s="47"/>
      <c r="BW35" s="47"/>
      <c r="BX35" s="47"/>
      <c r="BY35" s="47"/>
      <c r="BZ35" s="4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46"/>
      <c r="BM36" s="47"/>
      <c r="BN36" s="47"/>
      <c r="BO36" s="47"/>
      <c r="BP36" s="47"/>
      <c r="BQ36" s="47"/>
      <c r="BR36" s="47"/>
      <c r="BS36" s="47"/>
      <c r="BT36" s="47"/>
      <c r="BU36" s="47"/>
      <c r="BV36" s="47"/>
      <c r="BW36" s="47"/>
      <c r="BX36" s="47"/>
      <c r="BY36" s="47"/>
      <c r="BZ36" s="4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46"/>
      <c r="BM37" s="47"/>
      <c r="BN37" s="47"/>
      <c r="BO37" s="47"/>
      <c r="BP37" s="47"/>
      <c r="BQ37" s="47"/>
      <c r="BR37" s="47"/>
      <c r="BS37" s="47"/>
      <c r="BT37" s="47"/>
      <c r="BU37" s="47"/>
      <c r="BV37" s="47"/>
      <c r="BW37" s="47"/>
      <c r="BX37" s="47"/>
      <c r="BY37" s="47"/>
      <c r="BZ37" s="4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46"/>
      <c r="BM38" s="47"/>
      <c r="BN38" s="47"/>
      <c r="BO38" s="47"/>
      <c r="BP38" s="47"/>
      <c r="BQ38" s="47"/>
      <c r="BR38" s="47"/>
      <c r="BS38" s="47"/>
      <c r="BT38" s="47"/>
      <c r="BU38" s="47"/>
      <c r="BV38" s="47"/>
      <c r="BW38" s="47"/>
      <c r="BX38" s="47"/>
      <c r="BY38" s="47"/>
      <c r="BZ38" s="4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46"/>
      <c r="BM39" s="47"/>
      <c r="BN39" s="47"/>
      <c r="BO39" s="47"/>
      <c r="BP39" s="47"/>
      <c r="BQ39" s="47"/>
      <c r="BR39" s="47"/>
      <c r="BS39" s="47"/>
      <c r="BT39" s="47"/>
      <c r="BU39" s="47"/>
      <c r="BV39" s="47"/>
      <c r="BW39" s="47"/>
      <c r="BX39" s="47"/>
      <c r="BY39" s="47"/>
      <c r="BZ39" s="4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46"/>
      <c r="BM40" s="47"/>
      <c r="BN40" s="47"/>
      <c r="BO40" s="47"/>
      <c r="BP40" s="47"/>
      <c r="BQ40" s="47"/>
      <c r="BR40" s="47"/>
      <c r="BS40" s="47"/>
      <c r="BT40" s="47"/>
      <c r="BU40" s="47"/>
      <c r="BV40" s="47"/>
      <c r="BW40" s="47"/>
      <c r="BX40" s="47"/>
      <c r="BY40" s="47"/>
      <c r="BZ40" s="4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46"/>
      <c r="BM41" s="47"/>
      <c r="BN41" s="47"/>
      <c r="BO41" s="47"/>
      <c r="BP41" s="47"/>
      <c r="BQ41" s="47"/>
      <c r="BR41" s="47"/>
      <c r="BS41" s="47"/>
      <c r="BT41" s="47"/>
      <c r="BU41" s="47"/>
      <c r="BV41" s="47"/>
      <c r="BW41" s="47"/>
      <c r="BX41" s="47"/>
      <c r="BY41" s="47"/>
      <c r="BZ41" s="4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46"/>
      <c r="BM42" s="47"/>
      <c r="BN42" s="47"/>
      <c r="BO42" s="47"/>
      <c r="BP42" s="47"/>
      <c r="BQ42" s="47"/>
      <c r="BR42" s="47"/>
      <c r="BS42" s="47"/>
      <c r="BT42" s="47"/>
      <c r="BU42" s="47"/>
      <c r="BV42" s="47"/>
      <c r="BW42" s="47"/>
      <c r="BX42" s="47"/>
      <c r="BY42" s="47"/>
      <c r="BZ42" s="4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46"/>
      <c r="BM43" s="47"/>
      <c r="BN43" s="47"/>
      <c r="BO43" s="47"/>
      <c r="BP43" s="47"/>
      <c r="BQ43" s="47"/>
      <c r="BR43" s="47"/>
      <c r="BS43" s="47"/>
      <c r="BT43" s="47"/>
      <c r="BU43" s="47"/>
      <c r="BV43" s="47"/>
      <c r="BW43" s="47"/>
      <c r="BX43" s="47"/>
      <c r="BY43" s="47"/>
      <c r="BZ43" s="4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49"/>
      <c r="BM44" s="50"/>
      <c r="BN44" s="50"/>
      <c r="BO44" s="50"/>
      <c r="BP44" s="50"/>
      <c r="BQ44" s="50"/>
      <c r="BR44" s="50"/>
      <c r="BS44" s="50"/>
      <c r="BT44" s="50"/>
      <c r="BU44" s="50"/>
      <c r="BV44" s="50"/>
      <c r="BW44" s="50"/>
      <c r="BX44" s="50"/>
      <c r="BY44" s="50"/>
      <c r="BZ44" s="5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64" t="s">
        <v>26</v>
      </c>
      <c r="BM45" s="65"/>
      <c r="BN45" s="65"/>
      <c r="BO45" s="65"/>
      <c r="BP45" s="65"/>
      <c r="BQ45" s="65"/>
      <c r="BR45" s="65"/>
      <c r="BS45" s="65"/>
      <c r="BT45" s="65"/>
      <c r="BU45" s="65"/>
      <c r="BV45" s="65"/>
      <c r="BW45" s="65"/>
      <c r="BX45" s="65"/>
      <c r="BY45" s="65"/>
      <c r="BZ45" s="6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67"/>
      <c r="BM46" s="68"/>
      <c r="BN46" s="68"/>
      <c r="BO46" s="68"/>
      <c r="BP46" s="68"/>
      <c r="BQ46" s="68"/>
      <c r="BR46" s="68"/>
      <c r="BS46" s="68"/>
      <c r="BT46" s="68"/>
      <c r="BU46" s="68"/>
      <c r="BV46" s="68"/>
      <c r="BW46" s="68"/>
      <c r="BX46" s="68"/>
      <c r="BY46" s="68"/>
      <c r="BZ46" s="6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6" t="s">
        <v>116</v>
      </c>
      <c r="BM47" s="47"/>
      <c r="BN47" s="47"/>
      <c r="BO47" s="47"/>
      <c r="BP47" s="47"/>
      <c r="BQ47" s="47"/>
      <c r="BR47" s="47"/>
      <c r="BS47" s="47"/>
      <c r="BT47" s="47"/>
      <c r="BU47" s="47"/>
      <c r="BV47" s="47"/>
      <c r="BW47" s="47"/>
      <c r="BX47" s="47"/>
      <c r="BY47" s="47"/>
      <c r="BZ47" s="4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6"/>
      <c r="BM48" s="47"/>
      <c r="BN48" s="47"/>
      <c r="BO48" s="47"/>
      <c r="BP48" s="47"/>
      <c r="BQ48" s="47"/>
      <c r="BR48" s="47"/>
      <c r="BS48" s="47"/>
      <c r="BT48" s="47"/>
      <c r="BU48" s="47"/>
      <c r="BV48" s="47"/>
      <c r="BW48" s="47"/>
      <c r="BX48" s="47"/>
      <c r="BY48" s="47"/>
      <c r="BZ48" s="4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6"/>
      <c r="BM49" s="47"/>
      <c r="BN49" s="47"/>
      <c r="BO49" s="47"/>
      <c r="BP49" s="47"/>
      <c r="BQ49" s="47"/>
      <c r="BR49" s="47"/>
      <c r="BS49" s="47"/>
      <c r="BT49" s="47"/>
      <c r="BU49" s="47"/>
      <c r="BV49" s="47"/>
      <c r="BW49" s="47"/>
      <c r="BX49" s="47"/>
      <c r="BY49" s="47"/>
      <c r="BZ49" s="4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6"/>
      <c r="BM50" s="47"/>
      <c r="BN50" s="47"/>
      <c r="BO50" s="47"/>
      <c r="BP50" s="47"/>
      <c r="BQ50" s="47"/>
      <c r="BR50" s="47"/>
      <c r="BS50" s="47"/>
      <c r="BT50" s="47"/>
      <c r="BU50" s="47"/>
      <c r="BV50" s="47"/>
      <c r="BW50" s="47"/>
      <c r="BX50" s="47"/>
      <c r="BY50" s="47"/>
      <c r="BZ50" s="4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6"/>
      <c r="BM51" s="47"/>
      <c r="BN51" s="47"/>
      <c r="BO51" s="47"/>
      <c r="BP51" s="47"/>
      <c r="BQ51" s="47"/>
      <c r="BR51" s="47"/>
      <c r="BS51" s="47"/>
      <c r="BT51" s="47"/>
      <c r="BU51" s="47"/>
      <c r="BV51" s="47"/>
      <c r="BW51" s="47"/>
      <c r="BX51" s="47"/>
      <c r="BY51" s="47"/>
      <c r="BZ51" s="4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6"/>
      <c r="BM52" s="47"/>
      <c r="BN52" s="47"/>
      <c r="BO52" s="47"/>
      <c r="BP52" s="47"/>
      <c r="BQ52" s="47"/>
      <c r="BR52" s="47"/>
      <c r="BS52" s="47"/>
      <c r="BT52" s="47"/>
      <c r="BU52" s="47"/>
      <c r="BV52" s="47"/>
      <c r="BW52" s="47"/>
      <c r="BX52" s="47"/>
      <c r="BY52" s="47"/>
      <c r="BZ52" s="4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6"/>
      <c r="BM53" s="47"/>
      <c r="BN53" s="47"/>
      <c r="BO53" s="47"/>
      <c r="BP53" s="47"/>
      <c r="BQ53" s="47"/>
      <c r="BR53" s="47"/>
      <c r="BS53" s="47"/>
      <c r="BT53" s="47"/>
      <c r="BU53" s="47"/>
      <c r="BV53" s="47"/>
      <c r="BW53" s="47"/>
      <c r="BX53" s="47"/>
      <c r="BY53" s="47"/>
      <c r="BZ53" s="4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6"/>
      <c r="BM54" s="47"/>
      <c r="BN54" s="47"/>
      <c r="BO54" s="47"/>
      <c r="BP54" s="47"/>
      <c r="BQ54" s="47"/>
      <c r="BR54" s="47"/>
      <c r="BS54" s="47"/>
      <c r="BT54" s="47"/>
      <c r="BU54" s="47"/>
      <c r="BV54" s="47"/>
      <c r="BW54" s="47"/>
      <c r="BX54" s="47"/>
      <c r="BY54" s="47"/>
      <c r="BZ54" s="4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6"/>
      <c r="BM55" s="47"/>
      <c r="BN55" s="47"/>
      <c r="BO55" s="47"/>
      <c r="BP55" s="47"/>
      <c r="BQ55" s="47"/>
      <c r="BR55" s="47"/>
      <c r="BS55" s="47"/>
      <c r="BT55" s="47"/>
      <c r="BU55" s="47"/>
      <c r="BV55" s="47"/>
      <c r="BW55" s="47"/>
      <c r="BX55" s="47"/>
      <c r="BY55" s="47"/>
      <c r="BZ55" s="4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6"/>
      <c r="BM56" s="47"/>
      <c r="BN56" s="47"/>
      <c r="BO56" s="47"/>
      <c r="BP56" s="47"/>
      <c r="BQ56" s="47"/>
      <c r="BR56" s="47"/>
      <c r="BS56" s="47"/>
      <c r="BT56" s="47"/>
      <c r="BU56" s="47"/>
      <c r="BV56" s="47"/>
      <c r="BW56" s="47"/>
      <c r="BX56" s="47"/>
      <c r="BY56" s="47"/>
      <c r="BZ56" s="4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6"/>
      <c r="BM57" s="47"/>
      <c r="BN57" s="47"/>
      <c r="BO57" s="47"/>
      <c r="BP57" s="47"/>
      <c r="BQ57" s="47"/>
      <c r="BR57" s="47"/>
      <c r="BS57" s="47"/>
      <c r="BT57" s="47"/>
      <c r="BU57" s="47"/>
      <c r="BV57" s="47"/>
      <c r="BW57" s="47"/>
      <c r="BX57" s="47"/>
      <c r="BY57" s="47"/>
      <c r="BZ57" s="4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6"/>
      <c r="BM58" s="47"/>
      <c r="BN58" s="47"/>
      <c r="BO58" s="47"/>
      <c r="BP58" s="47"/>
      <c r="BQ58" s="47"/>
      <c r="BR58" s="47"/>
      <c r="BS58" s="47"/>
      <c r="BT58" s="47"/>
      <c r="BU58" s="47"/>
      <c r="BV58" s="47"/>
      <c r="BW58" s="47"/>
      <c r="BX58" s="47"/>
      <c r="BY58" s="47"/>
      <c r="BZ58" s="4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6"/>
      <c r="BM59" s="47"/>
      <c r="BN59" s="47"/>
      <c r="BO59" s="47"/>
      <c r="BP59" s="47"/>
      <c r="BQ59" s="47"/>
      <c r="BR59" s="47"/>
      <c r="BS59" s="47"/>
      <c r="BT59" s="47"/>
      <c r="BU59" s="47"/>
      <c r="BV59" s="47"/>
      <c r="BW59" s="47"/>
      <c r="BX59" s="47"/>
      <c r="BY59" s="47"/>
      <c r="BZ59" s="48"/>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46"/>
      <c r="BM60" s="47"/>
      <c r="BN60" s="47"/>
      <c r="BO60" s="47"/>
      <c r="BP60" s="47"/>
      <c r="BQ60" s="47"/>
      <c r="BR60" s="47"/>
      <c r="BS60" s="47"/>
      <c r="BT60" s="47"/>
      <c r="BU60" s="47"/>
      <c r="BV60" s="47"/>
      <c r="BW60" s="47"/>
      <c r="BX60" s="47"/>
      <c r="BY60" s="47"/>
      <c r="BZ60" s="48"/>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46"/>
      <c r="BM61" s="47"/>
      <c r="BN61" s="47"/>
      <c r="BO61" s="47"/>
      <c r="BP61" s="47"/>
      <c r="BQ61" s="47"/>
      <c r="BR61" s="47"/>
      <c r="BS61" s="47"/>
      <c r="BT61" s="47"/>
      <c r="BU61" s="47"/>
      <c r="BV61" s="47"/>
      <c r="BW61" s="47"/>
      <c r="BX61" s="47"/>
      <c r="BY61" s="47"/>
      <c r="BZ61" s="4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6"/>
      <c r="BM62" s="47"/>
      <c r="BN62" s="47"/>
      <c r="BO62" s="47"/>
      <c r="BP62" s="47"/>
      <c r="BQ62" s="47"/>
      <c r="BR62" s="47"/>
      <c r="BS62" s="47"/>
      <c r="BT62" s="47"/>
      <c r="BU62" s="47"/>
      <c r="BV62" s="47"/>
      <c r="BW62" s="47"/>
      <c r="BX62" s="47"/>
      <c r="BY62" s="47"/>
      <c r="BZ62" s="4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9"/>
      <c r="BM63" s="50"/>
      <c r="BN63" s="50"/>
      <c r="BO63" s="50"/>
      <c r="BP63" s="50"/>
      <c r="BQ63" s="50"/>
      <c r="BR63" s="50"/>
      <c r="BS63" s="50"/>
      <c r="BT63" s="50"/>
      <c r="BU63" s="50"/>
      <c r="BV63" s="50"/>
      <c r="BW63" s="50"/>
      <c r="BX63" s="50"/>
      <c r="BY63" s="50"/>
      <c r="BZ63" s="5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64" t="s">
        <v>28</v>
      </c>
      <c r="BM64" s="65"/>
      <c r="BN64" s="65"/>
      <c r="BO64" s="65"/>
      <c r="BP64" s="65"/>
      <c r="BQ64" s="65"/>
      <c r="BR64" s="65"/>
      <c r="BS64" s="65"/>
      <c r="BT64" s="65"/>
      <c r="BU64" s="65"/>
      <c r="BV64" s="65"/>
      <c r="BW64" s="65"/>
      <c r="BX64" s="65"/>
      <c r="BY64" s="65"/>
      <c r="BZ64" s="6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67"/>
      <c r="BM65" s="68"/>
      <c r="BN65" s="68"/>
      <c r="BO65" s="68"/>
      <c r="BP65" s="68"/>
      <c r="BQ65" s="68"/>
      <c r="BR65" s="68"/>
      <c r="BS65" s="68"/>
      <c r="BT65" s="68"/>
      <c r="BU65" s="68"/>
      <c r="BV65" s="68"/>
      <c r="BW65" s="68"/>
      <c r="BX65" s="68"/>
      <c r="BY65" s="68"/>
      <c r="BZ65" s="6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6" t="s">
        <v>117</v>
      </c>
      <c r="BM66" s="47"/>
      <c r="BN66" s="47"/>
      <c r="BO66" s="47"/>
      <c r="BP66" s="47"/>
      <c r="BQ66" s="47"/>
      <c r="BR66" s="47"/>
      <c r="BS66" s="47"/>
      <c r="BT66" s="47"/>
      <c r="BU66" s="47"/>
      <c r="BV66" s="47"/>
      <c r="BW66" s="47"/>
      <c r="BX66" s="47"/>
      <c r="BY66" s="47"/>
      <c r="BZ66" s="4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6"/>
      <c r="BM67" s="47"/>
      <c r="BN67" s="47"/>
      <c r="BO67" s="47"/>
      <c r="BP67" s="47"/>
      <c r="BQ67" s="47"/>
      <c r="BR67" s="47"/>
      <c r="BS67" s="47"/>
      <c r="BT67" s="47"/>
      <c r="BU67" s="47"/>
      <c r="BV67" s="47"/>
      <c r="BW67" s="47"/>
      <c r="BX67" s="47"/>
      <c r="BY67" s="47"/>
      <c r="BZ67" s="4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6"/>
      <c r="BM68" s="47"/>
      <c r="BN68" s="47"/>
      <c r="BO68" s="47"/>
      <c r="BP68" s="47"/>
      <c r="BQ68" s="47"/>
      <c r="BR68" s="47"/>
      <c r="BS68" s="47"/>
      <c r="BT68" s="47"/>
      <c r="BU68" s="47"/>
      <c r="BV68" s="47"/>
      <c r="BW68" s="47"/>
      <c r="BX68" s="47"/>
      <c r="BY68" s="47"/>
      <c r="BZ68" s="4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6"/>
      <c r="BM69" s="47"/>
      <c r="BN69" s="47"/>
      <c r="BO69" s="47"/>
      <c r="BP69" s="47"/>
      <c r="BQ69" s="47"/>
      <c r="BR69" s="47"/>
      <c r="BS69" s="47"/>
      <c r="BT69" s="47"/>
      <c r="BU69" s="47"/>
      <c r="BV69" s="47"/>
      <c r="BW69" s="47"/>
      <c r="BX69" s="47"/>
      <c r="BY69" s="47"/>
      <c r="BZ69" s="4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6"/>
      <c r="BM70" s="47"/>
      <c r="BN70" s="47"/>
      <c r="BO70" s="47"/>
      <c r="BP70" s="47"/>
      <c r="BQ70" s="47"/>
      <c r="BR70" s="47"/>
      <c r="BS70" s="47"/>
      <c r="BT70" s="47"/>
      <c r="BU70" s="47"/>
      <c r="BV70" s="47"/>
      <c r="BW70" s="47"/>
      <c r="BX70" s="47"/>
      <c r="BY70" s="47"/>
      <c r="BZ70" s="4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6"/>
      <c r="BM71" s="47"/>
      <c r="BN71" s="47"/>
      <c r="BO71" s="47"/>
      <c r="BP71" s="47"/>
      <c r="BQ71" s="47"/>
      <c r="BR71" s="47"/>
      <c r="BS71" s="47"/>
      <c r="BT71" s="47"/>
      <c r="BU71" s="47"/>
      <c r="BV71" s="47"/>
      <c r="BW71" s="47"/>
      <c r="BX71" s="47"/>
      <c r="BY71" s="47"/>
      <c r="BZ71" s="4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6"/>
      <c r="BM72" s="47"/>
      <c r="BN72" s="47"/>
      <c r="BO72" s="47"/>
      <c r="BP72" s="47"/>
      <c r="BQ72" s="47"/>
      <c r="BR72" s="47"/>
      <c r="BS72" s="47"/>
      <c r="BT72" s="47"/>
      <c r="BU72" s="47"/>
      <c r="BV72" s="47"/>
      <c r="BW72" s="47"/>
      <c r="BX72" s="47"/>
      <c r="BY72" s="47"/>
      <c r="BZ72" s="4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6"/>
      <c r="BM73" s="47"/>
      <c r="BN73" s="47"/>
      <c r="BO73" s="47"/>
      <c r="BP73" s="47"/>
      <c r="BQ73" s="47"/>
      <c r="BR73" s="47"/>
      <c r="BS73" s="47"/>
      <c r="BT73" s="47"/>
      <c r="BU73" s="47"/>
      <c r="BV73" s="47"/>
      <c r="BW73" s="47"/>
      <c r="BX73" s="47"/>
      <c r="BY73" s="47"/>
      <c r="BZ73" s="4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6"/>
      <c r="BM74" s="47"/>
      <c r="BN74" s="47"/>
      <c r="BO74" s="47"/>
      <c r="BP74" s="47"/>
      <c r="BQ74" s="47"/>
      <c r="BR74" s="47"/>
      <c r="BS74" s="47"/>
      <c r="BT74" s="47"/>
      <c r="BU74" s="47"/>
      <c r="BV74" s="47"/>
      <c r="BW74" s="47"/>
      <c r="BX74" s="47"/>
      <c r="BY74" s="47"/>
      <c r="BZ74" s="4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6"/>
      <c r="BM75" s="47"/>
      <c r="BN75" s="47"/>
      <c r="BO75" s="47"/>
      <c r="BP75" s="47"/>
      <c r="BQ75" s="47"/>
      <c r="BR75" s="47"/>
      <c r="BS75" s="47"/>
      <c r="BT75" s="47"/>
      <c r="BU75" s="47"/>
      <c r="BV75" s="47"/>
      <c r="BW75" s="47"/>
      <c r="BX75" s="47"/>
      <c r="BY75" s="47"/>
      <c r="BZ75" s="4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6"/>
      <c r="BM76" s="47"/>
      <c r="BN76" s="47"/>
      <c r="BO76" s="47"/>
      <c r="BP76" s="47"/>
      <c r="BQ76" s="47"/>
      <c r="BR76" s="47"/>
      <c r="BS76" s="47"/>
      <c r="BT76" s="47"/>
      <c r="BU76" s="47"/>
      <c r="BV76" s="47"/>
      <c r="BW76" s="47"/>
      <c r="BX76" s="47"/>
      <c r="BY76" s="47"/>
      <c r="BZ76" s="4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6"/>
      <c r="BM77" s="47"/>
      <c r="BN77" s="47"/>
      <c r="BO77" s="47"/>
      <c r="BP77" s="47"/>
      <c r="BQ77" s="47"/>
      <c r="BR77" s="47"/>
      <c r="BS77" s="47"/>
      <c r="BT77" s="47"/>
      <c r="BU77" s="47"/>
      <c r="BV77" s="47"/>
      <c r="BW77" s="47"/>
      <c r="BX77" s="47"/>
      <c r="BY77" s="47"/>
      <c r="BZ77" s="4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6"/>
      <c r="BM78" s="47"/>
      <c r="BN78" s="47"/>
      <c r="BO78" s="47"/>
      <c r="BP78" s="47"/>
      <c r="BQ78" s="47"/>
      <c r="BR78" s="47"/>
      <c r="BS78" s="47"/>
      <c r="BT78" s="47"/>
      <c r="BU78" s="47"/>
      <c r="BV78" s="47"/>
      <c r="BW78" s="47"/>
      <c r="BX78" s="47"/>
      <c r="BY78" s="47"/>
      <c r="BZ78" s="4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6"/>
      <c r="BM79" s="47"/>
      <c r="BN79" s="47"/>
      <c r="BO79" s="47"/>
      <c r="BP79" s="47"/>
      <c r="BQ79" s="47"/>
      <c r="BR79" s="47"/>
      <c r="BS79" s="47"/>
      <c r="BT79" s="47"/>
      <c r="BU79" s="47"/>
      <c r="BV79" s="47"/>
      <c r="BW79" s="47"/>
      <c r="BX79" s="47"/>
      <c r="BY79" s="47"/>
      <c r="BZ79" s="4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6"/>
      <c r="BM80" s="47"/>
      <c r="BN80" s="47"/>
      <c r="BO80" s="47"/>
      <c r="BP80" s="47"/>
      <c r="BQ80" s="47"/>
      <c r="BR80" s="47"/>
      <c r="BS80" s="47"/>
      <c r="BT80" s="47"/>
      <c r="BU80" s="47"/>
      <c r="BV80" s="47"/>
      <c r="BW80" s="47"/>
      <c r="BX80" s="47"/>
      <c r="BY80" s="47"/>
      <c r="BZ80" s="4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6"/>
      <c r="BM81" s="47"/>
      <c r="BN81" s="47"/>
      <c r="BO81" s="47"/>
      <c r="BP81" s="47"/>
      <c r="BQ81" s="47"/>
      <c r="BR81" s="47"/>
      <c r="BS81" s="47"/>
      <c r="BT81" s="47"/>
      <c r="BU81" s="47"/>
      <c r="BV81" s="47"/>
      <c r="BW81" s="47"/>
      <c r="BX81" s="47"/>
      <c r="BY81" s="47"/>
      <c r="BZ81" s="4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9"/>
      <c r="BM82" s="50"/>
      <c r="BN82" s="50"/>
      <c r="BO82" s="50"/>
      <c r="BP82" s="50"/>
      <c r="BQ82" s="50"/>
      <c r="BR82" s="50"/>
      <c r="BS82" s="50"/>
      <c r="BT82" s="50"/>
      <c r="BU82" s="50"/>
      <c r="BV82" s="50"/>
      <c r="BW82" s="50"/>
      <c r="BX82" s="50"/>
      <c r="BY82" s="50"/>
      <c r="BZ82" s="5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42</v>
      </c>
      <c r="N85" s="13" t="s">
        <v>42</v>
      </c>
      <c r="O85" s="13" t="str">
        <f>データ!EN6</f>
        <v>【0.40】</v>
      </c>
    </row>
  </sheetData>
  <sheetProtection algorithmName="SHA-512" hashValue="9WO04PYEGgzzN96mxsvm2MAAM6jGSZuGOzM+6vVDDqm996WMb1xd3HGMGLF4g7tCk0qsKpuDBnzuiNjrdWpfcA==" saltValue="c8zv0YRZhLaLcvWXGtvEP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45</v>
      </c>
      <c r="B3" s="16" t="s">
        <v>46</v>
      </c>
      <c r="C3" s="16" t="s">
        <v>47</v>
      </c>
      <c r="D3" s="16" t="s">
        <v>48</v>
      </c>
      <c r="E3" s="16" t="s">
        <v>49</v>
      </c>
      <c r="F3" s="16" t="s">
        <v>50</v>
      </c>
      <c r="G3" s="16"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55</v>
      </c>
      <c r="B4" s="17"/>
      <c r="C4" s="17"/>
      <c r="D4" s="17"/>
      <c r="E4" s="17"/>
      <c r="F4" s="17"/>
      <c r="G4" s="17"/>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15">
      <c r="A6" s="15" t="s">
        <v>95</v>
      </c>
      <c r="B6" s="20">
        <f>B7</f>
        <v>2023</v>
      </c>
      <c r="C6" s="20">
        <f t="shared" ref="C6:W6" si="3">C7</f>
        <v>73440</v>
      </c>
      <c r="D6" s="20">
        <f t="shared" si="3"/>
        <v>47</v>
      </c>
      <c r="E6" s="20">
        <f t="shared" si="3"/>
        <v>1</v>
      </c>
      <c r="F6" s="20">
        <f t="shared" si="3"/>
        <v>0</v>
      </c>
      <c r="G6" s="20">
        <f t="shared" si="3"/>
        <v>0</v>
      </c>
      <c r="H6" s="20" t="str">
        <f t="shared" si="3"/>
        <v>福島県　天栄村</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6.41</v>
      </c>
      <c r="Q6" s="21">
        <f t="shared" si="3"/>
        <v>2580</v>
      </c>
      <c r="R6" s="21">
        <f t="shared" si="3"/>
        <v>5245</v>
      </c>
      <c r="S6" s="21">
        <f t="shared" si="3"/>
        <v>225.52</v>
      </c>
      <c r="T6" s="21">
        <f t="shared" si="3"/>
        <v>23.26</v>
      </c>
      <c r="U6" s="21">
        <f t="shared" si="3"/>
        <v>333</v>
      </c>
      <c r="V6" s="21">
        <f t="shared" si="3"/>
        <v>3.38</v>
      </c>
      <c r="W6" s="21">
        <f t="shared" si="3"/>
        <v>98.52</v>
      </c>
      <c r="X6" s="22">
        <f>IF(X7="",NA(),X7)</f>
        <v>86.43</v>
      </c>
      <c r="Y6" s="22">
        <f t="shared" ref="Y6:AG6" si="4">IF(Y7="",NA(),Y7)</f>
        <v>76.040000000000006</v>
      </c>
      <c r="Z6" s="22">
        <f t="shared" si="4"/>
        <v>130.35</v>
      </c>
      <c r="AA6" s="22">
        <f t="shared" si="4"/>
        <v>85.07</v>
      </c>
      <c r="AB6" s="22">
        <f t="shared" si="4"/>
        <v>93.37</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995.33</v>
      </c>
      <c r="BF6" s="22">
        <f t="shared" ref="BF6:BN6" si="7">IF(BF7="",NA(),BF7)</f>
        <v>1118.1500000000001</v>
      </c>
      <c r="BG6" s="22">
        <f t="shared" si="7"/>
        <v>1187.2</v>
      </c>
      <c r="BH6" s="22">
        <f t="shared" si="7"/>
        <v>1336.07</v>
      </c>
      <c r="BI6" s="22">
        <f t="shared" si="7"/>
        <v>1705.88</v>
      </c>
      <c r="BJ6" s="22">
        <f t="shared" si="7"/>
        <v>1183.92</v>
      </c>
      <c r="BK6" s="22">
        <f t="shared" si="7"/>
        <v>1128.72</v>
      </c>
      <c r="BL6" s="22">
        <f t="shared" si="7"/>
        <v>1125.25</v>
      </c>
      <c r="BM6" s="22">
        <f t="shared" si="7"/>
        <v>1157.05</v>
      </c>
      <c r="BN6" s="22">
        <f t="shared" si="7"/>
        <v>1228.8</v>
      </c>
      <c r="BO6" s="21" t="str">
        <f>IF(BO7="","",IF(BO7="-","【-】","【"&amp;SUBSTITUTE(TEXT(BO7,"#,##0.00"),"-","△")&amp;"】"))</f>
        <v>【1,045.20】</v>
      </c>
      <c r="BP6" s="22">
        <f>IF(BP7="",NA(),BP7)</f>
        <v>81.33</v>
      </c>
      <c r="BQ6" s="22">
        <f t="shared" ref="BQ6:BY6" si="8">IF(BQ7="",NA(),BQ7)</f>
        <v>71.08</v>
      </c>
      <c r="BR6" s="22">
        <f t="shared" si="8"/>
        <v>70.209999999999994</v>
      </c>
      <c r="BS6" s="22">
        <f t="shared" si="8"/>
        <v>49.65</v>
      </c>
      <c r="BT6" s="22">
        <f t="shared" si="8"/>
        <v>55.09</v>
      </c>
      <c r="BU6" s="22">
        <f t="shared" si="8"/>
        <v>42.5</v>
      </c>
      <c r="BV6" s="22">
        <f t="shared" si="8"/>
        <v>41.84</v>
      </c>
      <c r="BW6" s="22">
        <f t="shared" si="8"/>
        <v>41.44</v>
      </c>
      <c r="BX6" s="22">
        <f t="shared" si="8"/>
        <v>37.65</v>
      </c>
      <c r="BY6" s="22">
        <f t="shared" si="8"/>
        <v>37.31</v>
      </c>
      <c r="BZ6" s="21" t="str">
        <f>IF(BZ7="","",IF(BZ7="-","【-】","【"&amp;SUBSTITUTE(TEXT(BZ7,"#,##0.00"),"-","△")&amp;"】"))</f>
        <v>【49.51】</v>
      </c>
      <c r="CA6" s="22">
        <f>IF(CA7="",NA(),CA7)</f>
        <v>206.23</v>
      </c>
      <c r="CB6" s="22">
        <f t="shared" ref="CB6:CJ6" si="9">IF(CB7="",NA(),CB7)</f>
        <v>234.2</v>
      </c>
      <c r="CC6" s="22">
        <f t="shared" si="9"/>
        <v>242.92</v>
      </c>
      <c r="CD6" s="22">
        <f t="shared" si="9"/>
        <v>354.13</v>
      </c>
      <c r="CE6" s="22">
        <f t="shared" si="9"/>
        <v>274.56</v>
      </c>
      <c r="CF6" s="22">
        <f t="shared" si="9"/>
        <v>377.72</v>
      </c>
      <c r="CG6" s="22">
        <f t="shared" si="9"/>
        <v>390.47</v>
      </c>
      <c r="CH6" s="22">
        <f t="shared" si="9"/>
        <v>403.61</v>
      </c>
      <c r="CI6" s="22">
        <f t="shared" si="9"/>
        <v>442.82</v>
      </c>
      <c r="CJ6" s="22">
        <f t="shared" si="9"/>
        <v>425.76</v>
      </c>
      <c r="CK6" s="21" t="str">
        <f>IF(CK7="","",IF(CK7="-","【-】","【"&amp;SUBSTITUTE(TEXT(CK7,"#,##0.00"),"-","△")&amp;"】"))</f>
        <v>【317.14】</v>
      </c>
      <c r="CL6" s="22">
        <f>IF(CL7="",NA(),CL7)</f>
        <v>24.87</v>
      </c>
      <c r="CM6" s="22">
        <f t="shared" ref="CM6:CU6" si="10">IF(CM7="",NA(),CM7)</f>
        <v>22.37</v>
      </c>
      <c r="CN6" s="22">
        <f t="shared" si="10"/>
        <v>21.23</v>
      </c>
      <c r="CO6" s="22">
        <f t="shared" si="10"/>
        <v>19.760000000000002</v>
      </c>
      <c r="CP6" s="22">
        <f t="shared" si="10"/>
        <v>19.2</v>
      </c>
      <c r="CQ6" s="22">
        <f t="shared" si="10"/>
        <v>48.01</v>
      </c>
      <c r="CR6" s="22">
        <f t="shared" si="10"/>
        <v>49.08</v>
      </c>
      <c r="CS6" s="22">
        <f t="shared" si="10"/>
        <v>51.46</v>
      </c>
      <c r="CT6" s="22">
        <f t="shared" si="10"/>
        <v>51.84</v>
      </c>
      <c r="CU6" s="22">
        <f t="shared" si="10"/>
        <v>52.34</v>
      </c>
      <c r="CV6" s="21" t="str">
        <f>IF(CV7="","",IF(CV7="-","【-】","【"&amp;SUBSTITUTE(TEXT(CV7,"#,##0.00"),"-","△")&amp;"】"))</f>
        <v>【55.00】</v>
      </c>
      <c r="CW6" s="22">
        <f>IF(CW7="",NA(),CW7)</f>
        <v>87.26</v>
      </c>
      <c r="CX6" s="22">
        <f t="shared" ref="CX6:DF6" si="11">IF(CX7="",NA(),CX7)</f>
        <v>87.26</v>
      </c>
      <c r="CY6" s="22">
        <f t="shared" si="11"/>
        <v>87.26</v>
      </c>
      <c r="CZ6" s="22">
        <f t="shared" si="11"/>
        <v>87.26</v>
      </c>
      <c r="DA6" s="22">
        <f t="shared" si="11"/>
        <v>87.26</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15">
      <c r="A7" s="15"/>
      <c r="B7" s="24">
        <v>2023</v>
      </c>
      <c r="C7" s="24">
        <v>73440</v>
      </c>
      <c r="D7" s="24">
        <v>47</v>
      </c>
      <c r="E7" s="24">
        <v>1</v>
      </c>
      <c r="F7" s="24">
        <v>0</v>
      </c>
      <c r="G7" s="24">
        <v>0</v>
      </c>
      <c r="H7" s="24" t="s">
        <v>96</v>
      </c>
      <c r="I7" s="24" t="s">
        <v>97</v>
      </c>
      <c r="J7" s="24" t="s">
        <v>98</v>
      </c>
      <c r="K7" s="24" t="s">
        <v>99</v>
      </c>
      <c r="L7" s="24" t="s">
        <v>100</v>
      </c>
      <c r="M7" s="24" t="s">
        <v>101</v>
      </c>
      <c r="N7" s="25" t="s">
        <v>102</v>
      </c>
      <c r="O7" s="25" t="s">
        <v>103</v>
      </c>
      <c r="P7" s="25">
        <v>6.41</v>
      </c>
      <c r="Q7" s="25">
        <v>2580</v>
      </c>
      <c r="R7" s="25">
        <v>5245</v>
      </c>
      <c r="S7" s="25">
        <v>225.52</v>
      </c>
      <c r="T7" s="25">
        <v>23.26</v>
      </c>
      <c r="U7" s="25">
        <v>333</v>
      </c>
      <c r="V7" s="25">
        <v>3.38</v>
      </c>
      <c r="W7" s="25">
        <v>98.52</v>
      </c>
      <c r="X7" s="25">
        <v>86.43</v>
      </c>
      <c r="Y7" s="25">
        <v>76.040000000000006</v>
      </c>
      <c r="Z7" s="25">
        <v>130.35</v>
      </c>
      <c r="AA7" s="25">
        <v>85.07</v>
      </c>
      <c r="AB7" s="25">
        <v>93.37</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995.33</v>
      </c>
      <c r="BF7" s="25">
        <v>1118.1500000000001</v>
      </c>
      <c r="BG7" s="25">
        <v>1187.2</v>
      </c>
      <c r="BH7" s="25">
        <v>1336.07</v>
      </c>
      <c r="BI7" s="25">
        <v>1705.88</v>
      </c>
      <c r="BJ7" s="25">
        <v>1183.92</v>
      </c>
      <c r="BK7" s="25">
        <v>1128.72</v>
      </c>
      <c r="BL7" s="25">
        <v>1125.25</v>
      </c>
      <c r="BM7" s="25">
        <v>1157.05</v>
      </c>
      <c r="BN7" s="25">
        <v>1228.8</v>
      </c>
      <c r="BO7" s="25">
        <v>1045.2</v>
      </c>
      <c r="BP7" s="25">
        <v>81.33</v>
      </c>
      <c r="BQ7" s="25">
        <v>71.08</v>
      </c>
      <c r="BR7" s="25">
        <v>70.209999999999994</v>
      </c>
      <c r="BS7" s="25">
        <v>49.65</v>
      </c>
      <c r="BT7" s="25">
        <v>55.09</v>
      </c>
      <c r="BU7" s="25">
        <v>42.5</v>
      </c>
      <c r="BV7" s="25">
        <v>41.84</v>
      </c>
      <c r="BW7" s="25">
        <v>41.44</v>
      </c>
      <c r="BX7" s="25">
        <v>37.65</v>
      </c>
      <c r="BY7" s="25">
        <v>37.31</v>
      </c>
      <c r="BZ7" s="25">
        <v>49.51</v>
      </c>
      <c r="CA7" s="25">
        <v>206.23</v>
      </c>
      <c r="CB7" s="25">
        <v>234.2</v>
      </c>
      <c r="CC7" s="25">
        <v>242.92</v>
      </c>
      <c r="CD7" s="25">
        <v>354.13</v>
      </c>
      <c r="CE7" s="25">
        <v>274.56</v>
      </c>
      <c r="CF7" s="25">
        <v>377.72</v>
      </c>
      <c r="CG7" s="25">
        <v>390.47</v>
      </c>
      <c r="CH7" s="25">
        <v>403.61</v>
      </c>
      <c r="CI7" s="25">
        <v>442.82</v>
      </c>
      <c r="CJ7" s="25">
        <v>425.76</v>
      </c>
      <c r="CK7" s="25">
        <v>317.14</v>
      </c>
      <c r="CL7" s="25">
        <v>24.87</v>
      </c>
      <c r="CM7" s="25">
        <v>22.37</v>
      </c>
      <c r="CN7" s="25">
        <v>21.23</v>
      </c>
      <c r="CO7" s="25">
        <v>19.760000000000002</v>
      </c>
      <c r="CP7" s="25">
        <v>19.2</v>
      </c>
      <c r="CQ7" s="25">
        <v>48.01</v>
      </c>
      <c r="CR7" s="25">
        <v>49.08</v>
      </c>
      <c r="CS7" s="25">
        <v>51.46</v>
      </c>
      <c r="CT7" s="25">
        <v>51.84</v>
      </c>
      <c r="CU7" s="25">
        <v>52.34</v>
      </c>
      <c r="CV7" s="25">
        <v>55</v>
      </c>
      <c r="CW7" s="25">
        <v>87.26</v>
      </c>
      <c r="CX7" s="25">
        <v>87.26</v>
      </c>
      <c r="CY7" s="25">
        <v>87.26</v>
      </c>
      <c r="CZ7" s="25">
        <v>87.26</v>
      </c>
      <c r="DA7" s="25">
        <v>87.26</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109</v>
      </c>
    </row>
    <row r="12" spans="1:144" x14ac:dyDescent="0.15">
      <c r="B12">
        <v>1</v>
      </c>
      <c r="C12">
        <v>1</v>
      </c>
      <c r="D12">
        <v>1</v>
      </c>
      <c r="E12">
        <v>1</v>
      </c>
      <c r="F12">
        <v>1</v>
      </c>
      <c r="G12" t="s">
        <v>110</v>
      </c>
    </row>
    <row r="13" spans="1:144" x14ac:dyDescent="0.15">
      <c r="B13" t="s">
        <v>111</v>
      </c>
      <c r="C13" t="s">
        <v>112</v>
      </c>
      <c r="D13" t="s">
        <v>113</v>
      </c>
      <c r="E13" t="s">
        <v>112</v>
      </c>
      <c r="F13" t="s">
        <v>112</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2025-02-03T08:15:52Z</cp:lastPrinted>
  <dcterms:created xsi:type="dcterms:W3CDTF">2025-01-24T06:39:35Z</dcterms:created>
  <dcterms:modified xsi:type="dcterms:W3CDTF">2025-02-03T10:21:45Z</dcterms:modified>
  <cp:category/>
</cp:coreProperties>
</file>