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omokawa_teruo\Desktop\"/>
    </mc:Choice>
  </mc:AlternateContent>
  <xr:revisionPtr revIDLastSave="0" documentId="13_ncr:1_{AE10EC08-6FD4-47A8-B485-A9BDF5686368}" xr6:coauthVersionLast="45" xr6:coauthVersionMax="45" xr10:uidLastSave="{00000000-0000-0000-0000-000000000000}"/>
  <workbookProtection workbookAlgorithmName="SHA-512" workbookHashValue="nMNQEGrsLj8uf5PM0AImHTEmZvBehXOcXnY3svmyZkK61tpmss3lePlC8iIqZCPtFLUWjvtWt17y/47/lY0DdQ==" workbookSaltValue="1eQcACQBOd0WKBOvstfyVA=="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J85" i="4"/>
  <c r="I85" i="4"/>
  <c r="H85" i="4"/>
  <c r="F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<sst xmlns="http://schemas.openxmlformats.org/spreadsheetml/2006/main" count="228" uniqueCount="113">
  <si>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</si>
  <si>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</si>
  <si>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</si>
  <si>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</si>
  <si>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</si>
  <si>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</si>
  <si>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</si>
  <si>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</si>
  <si>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</si>
  <si>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</si>
  <si>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</si>
  <si>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</si>
  <si>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</si>
  <si>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</si>
  <si>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</si>
  <si>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</si>
  <si>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</si>
  <si>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</si>
  <si>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</si>
  <si>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</si>
  <si>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</si>
  <si>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</si>
  <si>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</si>
  <si>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</si>
  <si>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</si>
  <si>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</si>
  <si>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</si>
  <si>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</si>
  <si>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</si>
  <si>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</si>
  <si>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</si>
  <si>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</si>
  <si>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</si>
  <si>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</si>
  <si>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</si>
  <si>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</si>
  <si>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</si>
  <si>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</si>
  <si>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</si>
  <si>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</si>
  <si>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</si>
  <si>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</si>
  <si>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</si>
  <si>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</si>
  <si>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</si>
  <si>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</si>
  <si>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</si>
  <si>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</si>
  <si>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</si>
  <si>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</si>
  <si>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</si>
  <si>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</si>
  <si>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</si>
  <si>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</si>
  <si>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</si>
  <si>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</si>
  <si>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</si>
  <si>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</si>
  <si>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</si>
  <si>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</si>
  <si>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</si>
  <si>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</si>
  <si>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</si>
  <si>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</si>
  <si>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</si>
  <si>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</si>
  <si>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</si>
  <si>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</si>
  <si>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</si>
  <si>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</si>
  <si>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</si>
  <si>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</si>
  <si>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</si>
  <si>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</si>
  <si>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</si>
  <si>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</si>
  <si>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</si>
  <si>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</si>
  <si>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</si>
  <si>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</si>
  <si>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</si>
  <si>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</si>
  <si>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</si>
  <si>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</si>
  <si>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</si>
  <si>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</si>
  <si>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</si>
  <si>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</si>
  <si>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</si>
  <si>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</si>
  <si>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</si>
  <si>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</si>
  <si>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</si>
  <si>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鏡石町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</si>
  <si>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</si>
  <si>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</si>
  <si>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</si>
  <si>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</si>
  <si>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</si>
  <si>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</si>
  <si>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</si>
  <si>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</si>
  <si>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</si>
  <si>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</si>
  <si>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</si>
  <si>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</si>
  <si>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</si>
  <si>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</si>
  <si>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</si>
  <si>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</si>
  <si>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経常収支比率及び料金回収率は、100％未満となったが、これは上水道第５次拡張事業により、新浄水場の建設が完了したため、減価償却費及び企業債の支払利息が大幅に増加したためであり、令和５年度から欠損金が発生しました。今後は、しばらく欠損金が累積されていくと見込まれ、料金改定等による収入の確保や経費節減に取り組む必要があります。
■流動比率は、100％を超えていることから、1年以内に支払うべき債務に対して支払能力を有していると読み取れます。
■企業債残高に対しては、類似団体平均値を大きく上回っております。これは、第５次拡張事業により建設改良費が増加したためであり、また今後も老朽管の更新等により企業債の発行が必要となることから、企業債残高は増加の一途となります。企業債発行額の抑制、残高の縮減を図る意味でも財源確保に努めていきます。
■給水原価は、類似団体平均値を上回っており、給水コストが高いものと考えられますが、減価償却費、企業債支払利息、施設の修繕費等の増加によるものです。
■施設利用率が類似団体平均値を上回っており、新浄水場の稼働により、効率的な運用を図ってまいります。
■有収率は、類似団体平均値を上回っております。
収益に結び付く水量の確保に向けては、漏水調査の実施や修繕を実施しておりますが、維持管理を含め適正な経営運営により効率性を確保していく必要があります。
■第５次拡張事業、既存施設の経年劣化、老朽化等に伴う維持管理費が嵩んでおり、費用増加につながっています。
財源確保に向けて健全な経営が成り立つよう努めていく必要があります。しかしながら、安定供給を図ることや災害対策、耐震化の強化を図るため、計画的な整備を進めていきます。
</t>
    <rPh sb="1" eb="3">
      <t>ケイジョウ</t>
    </rPh>
    <rPh sb="3" eb="5">
      <t>シュウシ</t>
    </rPh>
    <rPh sb="5" eb="7">
      <t>ヒリツ</t>
    </rPh>
    <rPh sb="7" eb="8">
      <t>オヨ</t>
    </rPh>
    <rPh sb="9" eb="11">
      <t>リョウキン</t>
    </rPh>
    <rPh sb="11" eb="13">
      <t>カイシュウ</t>
    </rPh>
    <rPh sb="13" eb="14">
      <t>リツ</t>
    </rPh>
    <rPh sb="20" eb="22">
      <t>ミマン</t>
    </rPh>
    <rPh sb="31" eb="33">
      <t>ジョウスイ</t>
    </rPh>
    <rPh sb="33" eb="34">
      <t>ミチ</t>
    </rPh>
    <rPh sb="34" eb="35">
      <t>ダイ</t>
    </rPh>
    <rPh sb="36" eb="41">
      <t>ジカクチョウジギョウ</t>
    </rPh>
    <rPh sb="45" eb="49">
      <t>シンジョウスイジョウ</t>
    </rPh>
    <rPh sb="50" eb="52">
      <t>ケンセツ</t>
    </rPh>
    <rPh sb="53" eb="55">
      <t>カンリョウ</t>
    </rPh>
    <rPh sb="60" eb="65">
      <t>ゲンカショウキャクヒ</t>
    </rPh>
    <rPh sb="65" eb="66">
      <t>オヨ</t>
    </rPh>
    <rPh sb="67" eb="70">
      <t>キギョウサイ</t>
    </rPh>
    <rPh sb="71" eb="73">
      <t>シハライ</t>
    </rPh>
    <rPh sb="73" eb="75">
      <t>リソク</t>
    </rPh>
    <rPh sb="76" eb="78">
      <t>オオハバ</t>
    </rPh>
    <rPh sb="79" eb="81">
      <t>ゾウカ</t>
    </rPh>
    <rPh sb="89" eb="91">
      <t>レイワ</t>
    </rPh>
    <rPh sb="92" eb="94">
      <t>ネンド</t>
    </rPh>
    <rPh sb="96" eb="99">
      <t>ケッソンキン</t>
    </rPh>
    <rPh sb="100" eb="102">
      <t>ハッセイ</t>
    </rPh>
    <rPh sb="107" eb="109">
      <t>コンゴ</t>
    </rPh>
    <rPh sb="115" eb="118">
      <t>ケッソンキン</t>
    </rPh>
    <rPh sb="119" eb="121">
      <t>ルイセキ</t>
    </rPh>
    <rPh sb="127" eb="129">
      <t>ミコ</t>
    </rPh>
    <rPh sb="132" eb="134">
      <t>リョウキン</t>
    </rPh>
    <rPh sb="134" eb="136">
      <t>カイテイ</t>
    </rPh>
    <rPh sb="136" eb="137">
      <t>トウ</t>
    </rPh>
    <rPh sb="140" eb="142">
      <t>シュウニュウ</t>
    </rPh>
    <rPh sb="143" eb="145">
      <t>カクホ</t>
    </rPh>
    <rPh sb="146" eb="148">
      <t>ケイヒ</t>
    </rPh>
    <rPh sb="148" eb="150">
      <t>セツゲン</t>
    </rPh>
    <rPh sb="151" eb="152">
      <t>ト</t>
    </rPh>
    <rPh sb="153" eb="154">
      <t>ク</t>
    </rPh>
    <rPh sb="155" eb="157">
      <t>ヒツヨウ</t>
    </rPh>
    <rPh sb="165" eb="167">
      <t>リュウドウ</t>
    </rPh>
    <rPh sb="167" eb="169">
      <t>ヒリツ</t>
    </rPh>
    <rPh sb="176" eb="177">
      <t>コ</t>
    </rPh>
    <rPh sb="187" eb="188">
      <t>ネン</t>
    </rPh>
    <rPh sb="188" eb="190">
      <t>イナイ</t>
    </rPh>
    <rPh sb="191" eb="193">
      <t>シハラ</t>
    </rPh>
    <rPh sb="196" eb="198">
      <t>サイム</t>
    </rPh>
    <rPh sb="199" eb="200">
      <t>タイ</t>
    </rPh>
    <rPh sb="202" eb="204">
      <t>シハライ</t>
    </rPh>
    <rPh sb="204" eb="206">
      <t>ノウリョク</t>
    </rPh>
    <rPh sb="207" eb="208">
      <t>ユウ</t>
    </rPh>
    <rPh sb="213" eb="214">
      <t>ヨ</t>
    </rPh>
    <rPh sb="215" eb="216">
      <t>ト</t>
    </rPh>
    <rPh sb="222" eb="224">
      <t>キギョウ</t>
    </rPh>
    <rPh sb="224" eb="225">
      <t>サイ</t>
    </rPh>
    <rPh sb="225" eb="227">
      <t>ザンダカ</t>
    </rPh>
    <rPh sb="228" eb="229">
      <t>タイ</t>
    </rPh>
    <rPh sb="233" eb="235">
      <t>ルイジ</t>
    </rPh>
    <rPh sb="235" eb="237">
      <t>ダンタイ</t>
    </rPh>
    <rPh sb="237" eb="240">
      <t>ヘイキンチ</t>
    </rPh>
    <rPh sb="241" eb="242">
      <t>オオ</t>
    </rPh>
    <rPh sb="244" eb="246">
      <t>ウワマワ</t>
    </rPh>
    <rPh sb="257" eb="258">
      <t>ダイ</t>
    </rPh>
    <rPh sb="259" eb="260">
      <t>ジ</t>
    </rPh>
    <rPh sb="260" eb="262">
      <t>カクチョウ</t>
    </rPh>
    <rPh sb="262" eb="264">
      <t>ジギョウ</t>
    </rPh>
    <rPh sb="267" eb="269">
      <t>ケンセツ</t>
    </rPh>
    <rPh sb="269" eb="271">
      <t>カイリョウ</t>
    </rPh>
    <rPh sb="271" eb="272">
      <t>ヒ</t>
    </rPh>
    <rPh sb="273" eb="275">
      <t>ゾウカ</t>
    </rPh>
    <rPh sb="285" eb="287">
      <t>コンゴ</t>
    </rPh>
    <rPh sb="288" eb="291">
      <t>ロウキュウカン</t>
    </rPh>
    <rPh sb="292" eb="294">
      <t>コウシン</t>
    </rPh>
    <rPh sb="294" eb="295">
      <t>トウ</t>
    </rPh>
    <rPh sb="298" eb="300">
      <t>キギョウ</t>
    </rPh>
    <rPh sb="300" eb="301">
      <t>サイ</t>
    </rPh>
    <rPh sb="302" eb="304">
      <t>ハッコウ</t>
    </rPh>
    <rPh sb="305" eb="307">
      <t>ヒツヨウ</t>
    </rPh>
    <rPh sb="315" eb="317">
      <t>キギョウ</t>
    </rPh>
    <rPh sb="317" eb="318">
      <t>サイ</t>
    </rPh>
    <rPh sb="318" eb="320">
      <t>ザンダカ</t>
    </rPh>
    <rPh sb="321" eb="323">
      <t>ゾウカ</t>
    </rPh>
    <rPh sb="324" eb="326">
      <t>イット</t>
    </rPh>
    <rPh sb="332" eb="334">
      <t>キギョウ</t>
    </rPh>
    <rPh sb="334" eb="335">
      <t>サイ</t>
    </rPh>
    <rPh sb="335" eb="337">
      <t>ハッコウ</t>
    </rPh>
    <rPh sb="337" eb="338">
      <t>ガク</t>
    </rPh>
    <rPh sb="339" eb="341">
      <t>ヨクセイ</t>
    </rPh>
    <rPh sb="342" eb="344">
      <t>ザンダカ</t>
    </rPh>
    <rPh sb="345" eb="347">
      <t>シュクゲン</t>
    </rPh>
    <rPh sb="348" eb="349">
      <t>ハカ</t>
    </rPh>
    <rPh sb="350" eb="352">
      <t>イミ</t>
    </rPh>
    <rPh sb="354" eb="356">
      <t>ザイゲン</t>
    </rPh>
    <rPh sb="356" eb="358">
      <t>カクホ</t>
    </rPh>
    <rPh sb="359" eb="360">
      <t>ツト</t>
    </rPh>
    <rPh sb="369" eb="371">
      <t>キュウスイ</t>
    </rPh>
    <rPh sb="371" eb="373">
      <t>ゲンカ</t>
    </rPh>
    <rPh sb="375" eb="382">
      <t>ルイジダンタイヘイキンチ</t>
    </rPh>
    <rPh sb="390" eb="392">
      <t>キュウスイ</t>
    </rPh>
    <rPh sb="396" eb="397">
      <t>タカ</t>
    </rPh>
    <rPh sb="401" eb="402">
      <t>カンガ</t>
    </rPh>
    <rPh sb="409" eb="414">
      <t>ゲンカショウキャクヒ</t>
    </rPh>
    <rPh sb="415" eb="418">
      <t>キギョウサイ</t>
    </rPh>
    <rPh sb="418" eb="422">
      <t>シハライリソク</t>
    </rPh>
    <rPh sb="423" eb="425">
      <t>シセツ</t>
    </rPh>
    <rPh sb="426" eb="428">
      <t>シュウゼン</t>
    </rPh>
    <rPh sb="431" eb="433">
      <t>ゾウカ</t>
    </rPh>
    <rPh sb="443" eb="445">
      <t>シセツ</t>
    </rPh>
    <rPh sb="445" eb="447">
      <t>リヨウ</t>
    </rPh>
    <rPh sb="447" eb="448">
      <t>リツ</t>
    </rPh>
    <rPh sb="449" eb="451">
      <t>ルイジ</t>
    </rPh>
    <rPh sb="451" eb="453">
      <t>ダンタイ</t>
    </rPh>
    <rPh sb="453" eb="456">
      <t>ヘイキンチ</t>
    </rPh>
    <rPh sb="457" eb="458">
      <t>ウエ</t>
    </rPh>
    <rPh sb="470" eb="471">
      <t>リツ</t>
    </rPh>
    <rPh sb="478" eb="480">
      <t>ウンヨウ</t>
    </rPh>
    <rPh sb="481" eb="482">
      <t>ハカ</t>
    </rPh>
    <rPh sb="492" eb="495">
      <t>ユウシュウリツ</t>
    </rPh>
    <rPh sb="505" eb="506">
      <t>ウエ</t>
    </rPh>
    <rPh sb="515" eb="517">
      <t>シュウエキ</t>
    </rPh>
    <rPh sb="518" eb="519">
      <t>ムス</t>
    </rPh>
    <rPh sb="520" eb="521">
      <t>ツ</t>
    </rPh>
    <rPh sb="522" eb="524">
      <t>スイリョウ</t>
    </rPh>
    <rPh sb="525" eb="527">
      <t>カクホ</t>
    </rPh>
    <rPh sb="528" eb="529">
      <t>ム</t>
    </rPh>
    <rPh sb="533" eb="535">
      <t>ロウスイ</t>
    </rPh>
    <rPh sb="535" eb="537">
      <t>チョウサ</t>
    </rPh>
    <rPh sb="538" eb="540">
      <t>ジッシ</t>
    </rPh>
    <rPh sb="541" eb="543">
      <t>シュウゼン</t>
    </rPh>
    <rPh sb="544" eb="546">
      <t>ジッシ</t>
    </rPh>
    <rPh sb="554" eb="556">
      <t>イジ</t>
    </rPh>
    <rPh sb="556" eb="558">
      <t>カンリ</t>
    </rPh>
    <rPh sb="559" eb="560">
      <t>フク</t>
    </rPh>
    <rPh sb="561" eb="563">
      <t>テキセイ</t>
    </rPh>
    <rPh sb="564" eb="566">
      <t>ケイエイ</t>
    </rPh>
    <rPh sb="566" eb="568">
      <t>ウンエイ</t>
    </rPh>
    <rPh sb="571" eb="574">
      <t>コウリツセイ</t>
    </rPh>
    <rPh sb="575" eb="577">
      <t>カクホ</t>
    </rPh>
    <rPh sb="581" eb="583">
      <t>ヒツヨウ</t>
    </rPh>
    <rPh sb="593" eb="594">
      <t>ジ</t>
    </rPh>
    <rPh sb="594" eb="596">
      <t>カクチョウ</t>
    </rPh>
    <rPh sb="596" eb="598">
      <t>ジギョウ</t>
    </rPh>
    <rPh sb="599" eb="601">
      <t>キゾン</t>
    </rPh>
    <rPh sb="601" eb="603">
      <t>シセツ</t>
    </rPh>
    <rPh sb="604" eb="606">
      <t>ケイネン</t>
    </rPh>
    <rPh sb="606" eb="608">
      <t>レッカ</t>
    </rPh>
    <rPh sb="609" eb="612">
      <t>ロウキュウカ</t>
    </rPh>
    <rPh sb="612" eb="613">
      <t>ナド</t>
    </rPh>
    <rPh sb="614" eb="615">
      <t>トモナ</t>
    </rPh>
    <rPh sb="616" eb="618">
      <t>イジ</t>
    </rPh>
    <rPh sb="618" eb="620">
      <t>カンリ</t>
    </rPh>
    <rPh sb="620" eb="621">
      <t>ヒ</t>
    </rPh>
    <rPh sb="622" eb="623">
      <t>カサ</t>
    </rPh>
    <rPh sb="628" eb="630">
      <t>ヒヨウ</t>
    </rPh>
    <rPh sb="630" eb="632">
      <t>ゾウカ</t>
    </rPh>
    <rPh sb="643" eb="647">
      <t>ザイゲンカクホ</t>
    </rPh>
    <rPh sb="648" eb="649">
      <t>ム</t>
    </rPh>
    <rPh sb="651" eb="653">
      <t>ケンゼン</t>
    </rPh>
    <rPh sb="654" eb="656">
      <t>ケイエイ</t>
    </rPh>
    <rPh sb="657" eb="658">
      <t>ナ</t>
    </rPh>
    <rPh sb="659" eb="660">
      <t>タ</t>
    </rPh>
    <rPh sb="663" eb="664">
      <t>ツト</t>
    </rPh>
    <rPh sb="668" eb="670">
      <t>ヒツヨウ</t>
    </rPh>
    <rPh sb="683" eb="685">
      <t>アンテイ</t>
    </rPh>
    <rPh sb="685" eb="687">
      <t>キョウキュウ</t>
    </rPh>
    <rPh sb="688" eb="689">
      <t>ハカ</t>
    </rPh>
    <rPh sb="693" eb="695">
      <t>サイガイ</t>
    </rPh>
    <rPh sb="695" eb="697">
      <t>タイサク</t>
    </rPh>
    <rPh sb="698" eb="701">
      <t>タイシンカ</t>
    </rPh>
    <rPh sb="702" eb="704">
      <t>キョウカ</t>
    </rPh>
    <rPh sb="705" eb="706">
      <t>ハカ</t>
    </rPh>
    <rPh sb="710" eb="713">
      <t>ケイカクテキ</t>
    </rPh>
    <rPh sb="714" eb="716">
      <t>セイビ</t>
    </rPh>
    <rPh sb="717" eb="718">
      <t>スス</t>
    </rPh>
    <phoneticPr fontId="4"/>
  </si>
  <si>
    <t>■有形固定資産減価償却率は、類似団体平均値を下回っており、新浄水場の建設により低い数値となっています。
■管路経年化率は、全国や類似団体平均値を下回っておりますが、管路の老朽化は進んでいくことから、計画的な管路更新等の検討が必要です。
■管路更新率は、第５次拡張事業として新浄水場の建設を優先していたことから、近年更新事業を見合わせておりますが、計画的な整備推進が必要であることから、財政計画を含めた早急な対応を検討していく必要があります。
アセットマネジメント（資産管理）への取り組み等計画的な管路の改良、更新を図っていく必要があります。</t>
    <rPh sb="1" eb="3">
      <t>ユウケイ</t>
    </rPh>
    <rPh sb="3" eb="5">
      <t>コテイ</t>
    </rPh>
    <rPh sb="5" eb="7">
      <t>シサン</t>
    </rPh>
    <rPh sb="7" eb="9">
      <t>ゲンカ</t>
    </rPh>
    <rPh sb="9" eb="11">
      <t>ショウキャク</t>
    </rPh>
    <rPh sb="11" eb="12">
      <t>リツ</t>
    </rPh>
    <rPh sb="14" eb="21">
      <t>ルイジダンタイヘイキンチ</t>
    </rPh>
    <rPh sb="22" eb="23">
      <t>シタ</t>
    </rPh>
    <rPh sb="29" eb="30">
      <t>シン</t>
    </rPh>
    <rPh sb="30" eb="33">
      <t>ジョウスイジョウ</t>
    </rPh>
    <rPh sb="34" eb="36">
      <t>ケンセツ</t>
    </rPh>
    <rPh sb="39" eb="40">
      <t>ヒク</t>
    </rPh>
    <rPh sb="41" eb="43">
      <t>スウチ</t>
    </rPh>
    <rPh sb="53" eb="55">
      <t>カンロ</t>
    </rPh>
    <rPh sb="55" eb="58">
      <t>ケイネンカ</t>
    </rPh>
    <rPh sb="58" eb="59">
      <t>リツ</t>
    </rPh>
    <rPh sb="61" eb="63">
      <t>ゼンコク</t>
    </rPh>
    <rPh sb="64" eb="66">
      <t>ルイジ</t>
    </rPh>
    <rPh sb="66" eb="68">
      <t>ダンタイ</t>
    </rPh>
    <rPh sb="68" eb="71">
      <t>ヘイキンチ</t>
    </rPh>
    <rPh sb="72" eb="73">
      <t>シタ</t>
    </rPh>
    <rPh sb="82" eb="84">
      <t>カンロ</t>
    </rPh>
    <rPh sb="87" eb="88">
      <t>カ</t>
    </rPh>
    <rPh sb="89" eb="90">
      <t>スス</t>
    </rPh>
    <rPh sb="99" eb="102">
      <t>ケイカクテキ</t>
    </rPh>
    <rPh sb="103" eb="105">
      <t>カンロ</t>
    </rPh>
    <rPh sb="105" eb="107">
      <t>コウシン</t>
    </rPh>
    <rPh sb="107" eb="108">
      <t>トウ</t>
    </rPh>
    <rPh sb="109" eb="111">
      <t>ケントウ</t>
    </rPh>
    <rPh sb="112" eb="114">
      <t>ヒツヨウ</t>
    </rPh>
    <rPh sb="126" eb="127">
      <t>ダイ</t>
    </rPh>
    <rPh sb="128" eb="133">
      <t>ジカクチョウジギョウ</t>
    </rPh>
    <rPh sb="136" eb="137">
      <t>シン</t>
    </rPh>
    <rPh sb="141" eb="143">
      <t>ケンセツ</t>
    </rPh>
    <phoneticPr fontId="4"/>
  </si>
  <si>
    <t>■経営の健全性について、第５次拡張事業による経営の悪化が想定されます。
■施設関連が創設期よりかなり年数が経過しており、特に高度成長期に建設された多くの施設が老朽化を迎えていることから、計画的な施設整備や更新が必要であると考えられます。
■また、第５次拡張事業にかかる事業費の企業債負担が大きく影響しており、水道料金の改定や一般会計からの繰入金などの財源確保に努めることが重要となります。
施設の効率性を高めながら、将来の運営体制のあり方についても検討していく必要があり、健全な事業運営が継続できるように取り組んでいきます。</t>
    <rPh sb="1" eb="3">
      <t>ケイエイ</t>
    </rPh>
    <rPh sb="4" eb="7">
      <t>ケンゼンセイ</t>
    </rPh>
    <rPh sb="12" eb="13">
      <t>ダイ</t>
    </rPh>
    <rPh sb="14" eb="19">
      <t>ジカクチョウジギョウ</t>
    </rPh>
    <rPh sb="22" eb="24">
      <t>ケイエイ</t>
    </rPh>
    <rPh sb="25" eb="27">
      <t>アッカ</t>
    </rPh>
    <rPh sb="28" eb="30">
      <t>ソウテイ</t>
    </rPh>
    <rPh sb="37" eb="39">
      <t>シセツ</t>
    </rPh>
    <rPh sb="39" eb="41">
      <t>カンレン</t>
    </rPh>
    <rPh sb="42" eb="45">
      <t>ソウセツキ</t>
    </rPh>
    <rPh sb="50" eb="52">
      <t>ネンスウ</t>
    </rPh>
    <rPh sb="53" eb="55">
      <t>ケイカ</t>
    </rPh>
    <rPh sb="60" eb="61">
      <t>トク</t>
    </rPh>
    <rPh sb="62" eb="64">
      <t>コウド</t>
    </rPh>
    <rPh sb="64" eb="67">
      <t>セイチョウキ</t>
    </rPh>
    <rPh sb="68" eb="70">
      <t>ケンセツ</t>
    </rPh>
    <rPh sb="73" eb="74">
      <t>オオ</t>
    </rPh>
    <rPh sb="76" eb="78">
      <t>シセツ</t>
    </rPh>
    <rPh sb="79" eb="82">
      <t>ロウキュウカ</t>
    </rPh>
    <rPh sb="83" eb="84">
      <t>ムカ</t>
    </rPh>
    <rPh sb="93" eb="96">
      <t>ケイカクテキ</t>
    </rPh>
    <rPh sb="97" eb="99">
      <t>シセツ</t>
    </rPh>
    <rPh sb="99" eb="101">
      <t>セイビ</t>
    </rPh>
    <rPh sb="102" eb="104">
      <t>コウシン</t>
    </rPh>
    <rPh sb="105" eb="107">
      <t>ヒツヨウ</t>
    </rPh>
    <rPh sb="111" eb="112">
      <t>カンガ</t>
    </rPh>
    <rPh sb="123" eb="124">
      <t>ダイ</t>
    </rPh>
    <rPh sb="125" eb="126">
      <t>ジ</t>
    </rPh>
    <rPh sb="126" eb="130">
      <t>カクチョウジギョウ</t>
    </rPh>
    <rPh sb="134" eb="137">
      <t>ジギョウヒ</t>
    </rPh>
    <rPh sb="138" eb="140">
      <t>キギョウ</t>
    </rPh>
    <rPh sb="140" eb="141">
      <t>サイ</t>
    </rPh>
    <rPh sb="141" eb="143">
      <t>フタン</t>
    </rPh>
    <rPh sb="144" eb="145">
      <t>オオ</t>
    </rPh>
    <rPh sb="147" eb="149">
      <t>エイキョウ</t>
    </rPh>
    <rPh sb="154" eb="156">
      <t>スイドウ</t>
    </rPh>
    <rPh sb="156" eb="158">
      <t>リョウキン</t>
    </rPh>
    <rPh sb="159" eb="161">
      <t>カイテイ</t>
    </rPh>
    <rPh sb="162" eb="164">
      <t>イッパン</t>
    </rPh>
    <rPh sb="164" eb="166">
      <t>カイケイ</t>
    </rPh>
    <rPh sb="169" eb="172">
      <t>クリイレキン</t>
    </rPh>
    <rPh sb="175" eb="179">
      <t>ザイゲンカクホ</t>
    </rPh>
    <rPh sb="180" eb="181">
      <t>ツト</t>
    </rPh>
    <rPh sb="186" eb="188">
      <t>ジュウヨウ</t>
    </rPh>
    <rPh sb="195" eb="197">
      <t>シセツ</t>
    </rPh>
    <rPh sb="198" eb="201">
      <t>コウリツセイ</t>
    </rPh>
    <rPh sb="202" eb="203">
      <t>タカ</t>
    </rPh>
    <rPh sb="208" eb="210">
      <t>ショウライ</t>
    </rPh>
    <rPh sb="211" eb="213">
      <t>ウンエイ</t>
    </rPh>
    <rPh sb="213" eb="215">
      <t>タイセイ</t>
    </rPh>
    <rPh sb="218" eb="219">
      <t>カタ</t>
    </rPh>
    <rPh sb="224" eb="226">
      <t>ケントウ</t>
    </rPh>
    <rPh sb="230" eb="232">
      <t>ヒツヨウ</t>
    </rPh>
    <rPh sb="236" eb="238">
      <t>ケンゼン</t>
    </rPh>
    <rPh sb="239" eb="243">
      <t>ジギョウウンエイ</t>
    </rPh>
    <rPh sb="244" eb="246">
      <t>ケイゾク</t>
    </rPh>
    <rPh sb="252" eb="253">
      <t>ト</t>
    </rPh>
    <rPh sb="254" eb="255">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</si>
</sst>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1.59</c:v>
                </c:pt>
                <c:pt idx="1">
                  <c:v>1.6</c:v>
                </c:pt>
                <c:pt idx="2">
                  <c:v>1.29</c:v>
                </c:pt>
                <c:pt idx="3" formatCode="#,##0.00;&quot;△&quot;#,##0.00">
                  <c:v>0</c:v>
                </c:pt>
                <c:pt idx="4" formatCode="#,##0.00;&quot;△&quot;#,##0.00">
                  <c:v>0</c:v>
                </c:pt>
              </c:numCache>
            </c:numRef>
          </c:val>
          <c:extLst>
            <c:ext xmlns:c16="http://schemas.microsoft.com/office/drawing/2014/chart" uri="{C3380CC4-5D6E-409C-BE32-E72D297353CC}">
              <c16:uniqueId val="{00000000-9A6D-430F-BC80-38E21235A91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0.42</c:v>
                </c:pt>
                <c:pt idx="1">
                  <c:v>0.44</c:v>
                </c:pt>
                <c:pt idx="2">
                  <c:v>0.5</c:v>
                </c:pt>
                <c:pt idx="3">
                  <c:v>0.4</c:v>
                </c:pt>
                <c:pt idx="4">
                  <c:v>0.4</c:v>
                </c:pt>
              </c:numCache>
            </c:numRef>
          </c:val>
          <c:smooth val="0"/>
          <c:extLst>
            <c:ext xmlns:c16="http://schemas.microsoft.com/office/drawing/2014/chart" uri="{C3380CC4-5D6E-409C-BE32-E72D297353CC}">
              <c16:uniqueId val="{00000001-9A6D-430F-BC80-38E21235A91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52.45</c:v>
                </c:pt>
                <c:pt idx="1">
                  <c:v>53.64</c:v>
                </c:pt>
                <c:pt idx="2">
                  <c:v>53.67</c:v>
                </c:pt>
                <c:pt idx="3">
                  <c:v>60.23</c:v>
                </c:pt>
                <c:pt idx="4">
                  <c:v>58.23</c:v>
                </c:pt>
              </c:numCache>
            </c:numRef>
          </c:val>
          <c:extLst>
            <c:ext xmlns:c16="http://schemas.microsoft.com/office/drawing/2014/chart" uri="{C3380CC4-5D6E-409C-BE32-E72D297353CC}">
              <c16:uniqueId val="{00000000-C5E9-4566-B2FB-AFEC4788026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54.05</c:v>
                </c:pt>
                <c:pt idx="1">
                  <c:v>54.43</c:v>
                </c:pt>
                <c:pt idx="2">
                  <c:v>53.87</c:v>
                </c:pt>
                <c:pt idx="3">
                  <c:v>54.49</c:v>
                </c:pt>
                <c:pt idx="4">
                  <c:v>54.8</c:v>
                </c:pt>
              </c:numCache>
            </c:numRef>
          </c:val>
          <c:smooth val="0"/>
          <c:extLst>
            <c:ext xmlns:c16="http://schemas.microsoft.com/office/drawing/2014/chart" uri="{C3380CC4-5D6E-409C-BE32-E72D297353CC}">
              <c16:uniqueId val="{00000001-C5E9-4566-B2FB-AFEC4788026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84.82</c:v>
                </c:pt>
                <c:pt idx="1">
                  <c:v>85.28</c:v>
                </c:pt>
                <c:pt idx="2">
                  <c:v>84.58</c:v>
                </c:pt>
                <c:pt idx="3">
                  <c:v>84.42</c:v>
                </c:pt>
                <c:pt idx="4">
                  <c:v>86.23</c:v>
                </c:pt>
              </c:numCache>
            </c:numRef>
          </c:val>
          <c:extLst>
            <c:ext xmlns:c16="http://schemas.microsoft.com/office/drawing/2014/chart" uri="{C3380CC4-5D6E-409C-BE32-E72D297353CC}">
              <c16:uniqueId val="{00000000-7032-4745-95E6-9B7817D8780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80.510000000000005</c:v>
                </c:pt>
                <c:pt idx="1">
                  <c:v>79.44</c:v>
                </c:pt>
                <c:pt idx="2">
                  <c:v>79.489999999999995</c:v>
                </c:pt>
                <c:pt idx="3">
                  <c:v>78.8</c:v>
                </c:pt>
                <c:pt idx="4">
                  <c:v>77.98</c:v>
                </c:pt>
              </c:numCache>
            </c:numRef>
          </c:val>
          <c:smooth val="0"/>
          <c:extLst>
            <c:ext xmlns:c16="http://schemas.microsoft.com/office/drawing/2014/chart" uri="{C3380CC4-5D6E-409C-BE32-E72D297353CC}">
              <c16:uniqueId val="{00000001-7032-4745-95E6-9B7817D8780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123.93</c:v>
                </c:pt>
                <c:pt idx="1">
                  <c:v>117.58</c:v>
                </c:pt>
                <c:pt idx="2">
                  <c:v>111.96</c:v>
                </c:pt>
                <c:pt idx="3">
                  <c:v>89.04</c:v>
                </c:pt>
                <c:pt idx="4">
                  <c:v>60.08</c:v>
                </c:pt>
              </c:numCache>
            </c:numRef>
          </c:val>
          <c:extLst>
            <c:ext xmlns:c16="http://schemas.microsoft.com/office/drawing/2014/chart" uri="{C3380CC4-5D6E-409C-BE32-E72D297353CC}">
              <c16:uniqueId val="{00000000-DDDA-4BD9-9D1F-B83ABD2B404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108.46</c:v>
                </c:pt>
                <c:pt idx="1">
                  <c:v>109.02</c:v>
                </c:pt>
                <c:pt idx="2">
                  <c:v>107.81</c:v>
                </c:pt>
                <c:pt idx="3">
                  <c:v>107.21</c:v>
                </c:pt>
                <c:pt idx="4">
                  <c:v>105.97</c:v>
                </c:pt>
              </c:numCache>
            </c:numRef>
          </c:val>
          <c:smooth val="0"/>
          <c:extLst>
            <c:ext xmlns:c16="http://schemas.microsoft.com/office/drawing/2014/chart" uri="{C3380CC4-5D6E-409C-BE32-E72D297353CC}">
              <c16:uniqueId val="{00000001-DDDA-4BD9-9D1F-B83ABD2B404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45.73</c:v>
                </c:pt>
                <c:pt idx="1">
                  <c:v>43.39</c:v>
                </c:pt>
                <c:pt idx="2">
                  <c:v>40.08</c:v>
                </c:pt>
                <c:pt idx="3">
                  <c:v>24.51</c:v>
                </c:pt>
                <c:pt idx="4">
                  <c:v>27.13</c:v>
                </c:pt>
              </c:numCache>
            </c:numRef>
          </c:val>
          <c:extLst>
            <c:ext xmlns:c16="http://schemas.microsoft.com/office/drawing/2014/chart" uri="{C3380CC4-5D6E-409C-BE32-E72D297353CC}">
              <c16:uniqueId val="{00000000-4CAF-4746-8DCF-B87F48FB11D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49.12</c:v>
                </c:pt>
                <c:pt idx="1">
                  <c:v>49.39</c:v>
                </c:pt>
                <c:pt idx="2">
                  <c:v>50.75</c:v>
                </c:pt>
                <c:pt idx="3">
                  <c:v>51.72</c:v>
                </c:pt>
                <c:pt idx="4">
                  <c:v>52.27</c:v>
                </c:pt>
              </c:numCache>
            </c:numRef>
          </c:val>
          <c:smooth val="0"/>
          <c:extLst>
            <c:ext xmlns:c16="http://schemas.microsoft.com/office/drawing/2014/chart" uri="{C3380CC4-5D6E-409C-BE32-E72D297353CC}">
              <c16:uniqueId val="{00000001-4CAF-4746-8DCF-B87F48FB11D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9.5399999999999991</c:v>
                </c:pt>
                <c:pt idx="1">
                  <c:v>14.7</c:v>
                </c:pt>
                <c:pt idx="2">
                  <c:v>18.05</c:v>
                </c:pt>
                <c:pt idx="3">
                  <c:v>22.93</c:v>
                </c:pt>
                <c:pt idx="4">
                  <c:v>24.47</c:v>
                </c:pt>
              </c:numCache>
            </c:numRef>
          </c:val>
          <c:extLst>
            <c:ext xmlns:c16="http://schemas.microsoft.com/office/drawing/2014/chart" uri="{C3380CC4-5D6E-409C-BE32-E72D297353CC}">
              <c16:uniqueId val="{00000000-EBCD-40AC-9F46-798CFFFD074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16.760000000000002</c:v>
                </c:pt>
                <c:pt idx="1">
                  <c:v>18.57</c:v>
                </c:pt>
                <c:pt idx="2">
                  <c:v>21.14</c:v>
                </c:pt>
                <c:pt idx="3">
                  <c:v>22.12</c:v>
                </c:pt>
                <c:pt idx="4">
                  <c:v>25.67</c:v>
                </c:pt>
              </c:numCache>
            </c:numRef>
          </c:val>
          <c:smooth val="0"/>
          <c:extLst>
            <c:ext xmlns:c16="http://schemas.microsoft.com/office/drawing/2014/chart" uri="{C3380CC4-5D6E-409C-BE32-E72D297353CC}">
              <c16:uniqueId val="{00000001-EBCD-40AC-9F46-798CFFFD074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formatCode="#,##0.00;&quot;△&quot;#,##0.00;&quot;-&quot;">
                  <c:v>51.17</c:v>
                </c:pt>
              </c:numCache>
            </c:numRef>
          </c:val>
          <c:extLst>
            <c:ext xmlns:c16="http://schemas.microsoft.com/office/drawing/2014/chart" uri="{C3380CC4-5D6E-409C-BE32-E72D297353CC}">
              <c16:uniqueId val="{00000000-450A-4CE4-B8A7-14EC88FDEC2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11.94</c:v>
                </c:pt>
                <c:pt idx="1">
                  <c:v>11</c:v>
                </c:pt>
                <c:pt idx="2">
                  <c:v>8.86</c:v>
                </c:pt>
                <c:pt idx="3">
                  <c:v>7.65</c:v>
                </c:pt>
                <c:pt idx="4">
                  <c:v>8.52</c:v>
                </c:pt>
              </c:numCache>
            </c:numRef>
          </c:val>
          <c:smooth val="0"/>
          <c:extLst>
            <c:ext xmlns:c16="http://schemas.microsoft.com/office/drawing/2014/chart" uri="{C3380CC4-5D6E-409C-BE32-E72D297353CC}">
              <c16:uniqueId val="{00000001-450A-4CE4-B8A7-14EC88FDEC2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465.55</c:v>
                </c:pt>
                <c:pt idx="1">
                  <c:v>583.66999999999996</c:v>
                </c:pt>
                <c:pt idx="2">
                  <c:v>319.62</c:v>
                </c:pt>
                <c:pt idx="3">
                  <c:v>450.27</c:v>
                </c:pt>
                <c:pt idx="4">
                  <c:v>442.41</c:v>
                </c:pt>
              </c:numCache>
            </c:numRef>
          </c:val>
          <c:extLst>
            <c:ext xmlns:c16="http://schemas.microsoft.com/office/drawing/2014/chart" uri="{C3380CC4-5D6E-409C-BE32-E72D297353CC}">
              <c16:uniqueId val="{00000000-36A6-4FAD-9D59-565F66359BA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362.93</c:v>
                </c:pt>
                <c:pt idx="1">
                  <c:v>371.81</c:v>
                </c:pt>
                <c:pt idx="2">
                  <c:v>384.23</c:v>
                </c:pt>
                <c:pt idx="3">
                  <c:v>364.3</c:v>
                </c:pt>
                <c:pt idx="4">
                  <c:v>378.87</c:v>
                </c:pt>
              </c:numCache>
            </c:numRef>
          </c:val>
          <c:smooth val="0"/>
          <c:extLst>
            <c:ext xmlns:c16="http://schemas.microsoft.com/office/drawing/2014/chart" uri="{C3380CC4-5D6E-409C-BE32-E72D297353CC}">
              <c16:uniqueId val="{00000001-36A6-4FAD-9D59-565F66359BA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883.71</c:v>
                </c:pt>
                <c:pt idx="1">
                  <c:v>1245.27</c:v>
                </c:pt>
                <c:pt idx="2">
                  <c:v>1846.72</c:v>
                </c:pt>
                <c:pt idx="3">
                  <c:v>2008.41</c:v>
                </c:pt>
                <c:pt idx="4">
                  <c:v>2003.69</c:v>
                </c:pt>
              </c:numCache>
            </c:numRef>
          </c:val>
          <c:extLst>
            <c:ext xmlns:c16="http://schemas.microsoft.com/office/drawing/2014/chart" uri="{C3380CC4-5D6E-409C-BE32-E72D297353CC}">
              <c16:uniqueId val="{00000000-EF03-4625-8066-524F4F536A8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439.05</c:v>
                </c:pt>
                <c:pt idx="1">
                  <c:v>465.85</c:v>
                </c:pt>
                <c:pt idx="2">
                  <c:v>439.43</c:v>
                </c:pt>
                <c:pt idx="3">
                  <c:v>438.41</c:v>
                </c:pt>
                <c:pt idx="4">
                  <c:v>430.23</c:v>
                </c:pt>
              </c:numCache>
            </c:numRef>
          </c:val>
          <c:smooth val="0"/>
          <c:extLst>
            <c:ext xmlns:c16="http://schemas.microsoft.com/office/drawing/2014/chart" uri="{C3380CC4-5D6E-409C-BE32-E72D297353CC}">
              <c16:uniqueId val="{00000001-EF03-4625-8066-524F4F536A8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116.99</c:v>
                </c:pt>
                <c:pt idx="1">
                  <c:v>110.09</c:v>
                </c:pt>
                <c:pt idx="2">
                  <c:v>105.2</c:v>
                </c:pt>
                <c:pt idx="3">
                  <c:v>83.42</c:v>
                </c:pt>
                <c:pt idx="4">
                  <c:v>55.64</c:v>
                </c:pt>
              </c:numCache>
            </c:numRef>
          </c:val>
          <c:extLst>
            <c:ext xmlns:c16="http://schemas.microsoft.com/office/drawing/2014/chart" uri="{C3380CC4-5D6E-409C-BE32-E72D297353CC}">
              <c16:uniqueId val="{00000000-C133-4A18-8C35-864B84D3334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95.26</c:v>
                </c:pt>
                <c:pt idx="1">
                  <c:v>92.39</c:v>
                </c:pt>
                <c:pt idx="2">
                  <c:v>94.41</c:v>
                </c:pt>
                <c:pt idx="3">
                  <c:v>90.96</c:v>
                </c:pt>
                <c:pt idx="4">
                  <c:v>90.66</c:v>
                </c:pt>
              </c:numCache>
            </c:numRef>
          </c:val>
          <c:smooth val="0"/>
          <c:extLst>
            <c:ext xmlns:c16="http://schemas.microsoft.com/office/drawing/2014/chart" uri="{C3380CC4-5D6E-409C-BE32-E72D297353CC}">
              <c16:uniqueId val="{00000001-C133-4A18-8C35-864B84D3334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201.72</c:v>
                </c:pt>
                <c:pt idx="1">
                  <c:v>214.05</c:v>
                </c:pt>
                <c:pt idx="2">
                  <c:v>223.41</c:v>
                </c:pt>
                <c:pt idx="3">
                  <c:v>281.89</c:v>
                </c:pt>
                <c:pt idx="4">
                  <c:v>422.65</c:v>
                </c:pt>
              </c:numCache>
            </c:numRef>
          </c:val>
          <c:extLst>
            <c:ext xmlns:c16="http://schemas.microsoft.com/office/drawing/2014/chart" uri="{C3380CC4-5D6E-409C-BE32-E72D297353CC}">
              <c16:uniqueId val="{00000000-EBB2-44CD-BB2C-9AD3864318F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192.82</c:v>
                </c:pt>
                <c:pt idx="1">
                  <c:v>192.98</c:v>
                </c:pt>
                <c:pt idx="2">
                  <c:v>192.13</c:v>
                </c:pt>
                <c:pt idx="3">
                  <c:v>197.04</c:v>
                </c:pt>
                <c:pt idx="4">
                  <c:v>199.33</c:v>
                </c:pt>
              </c:numCache>
            </c:numRef>
          </c:val>
          <c:smooth val="0"/>
          <c:extLst>
            <c:ext xmlns:c16="http://schemas.microsoft.com/office/drawing/2014/chart" uri="{C3380CC4-5D6E-409C-BE32-E72D297353CC}">
              <c16:uniqueId val="{00000001-EBB2-44CD-BB2C-9AD3864318F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34"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福島県　鏡石町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A7</v>
      </c>
      <c r="X8" s="43"/>
      <c r="Y8" s="43"/>
      <c r="Z8" s="43"/>
      <c r="AA8" s="43"/>
      <c r="AB8" s="43"/>
      <c r="AC8" s="43"/>
      <c r="AD8" s="43" t="str">
        <f>データ!$M$6</f>
        <v>非設置</v>
      </c>
      <c r="AE8" s="43"/>
      <c r="AF8" s="43"/>
      <c r="AG8" s="43"/>
      <c r="AH8" s="43"/>
      <c r="AI8" s="43"/>
      <c r="AJ8" s="43"/>
      <c r="AK8" s="2"/>
      <c r="AL8" s="44">
        <f>データ!$R$6</f>
        <v>12436</v>
      </c>
      <c r="AM8" s="44"/>
      <c r="AN8" s="44"/>
      <c r="AO8" s="44"/>
      <c r="AP8" s="44"/>
      <c r="AQ8" s="44"/>
      <c r="AR8" s="44"/>
      <c r="AS8" s="44"/>
      <c r="AT8" s="45">
        <f>データ!$S$6</f>
        <v>31.3</v>
      </c>
      <c r="AU8" s="46"/>
      <c r="AV8" s="46"/>
      <c r="AW8" s="46"/>
      <c r="AX8" s="46"/>
      <c r="AY8" s="46"/>
      <c r="AZ8" s="46"/>
      <c r="BA8" s="46"/>
      <c r="BB8" s="47">
        <f>データ!$T$6</f>
        <v>397.32</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31.72</v>
      </c>
      <c r="J10" s="46"/>
      <c r="K10" s="46"/>
      <c r="L10" s="46"/>
      <c r="M10" s="46"/>
      <c r="N10" s="46"/>
      <c r="O10" s="80"/>
      <c r="P10" s="47">
        <f>データ!$P$6</f>
        <v>95.52</v>
      </c>
      <c r="Q10" s="47"/>
      <c r="R10" s="47"/>
      <c r="S10" s="47"/>
      <c r="T10" s="47"/>
      <c r="U10" s="47"/>
      <c r="V10" s="47"/>
      <c r="W10" s="44">
        <f>データ!$Q$6</f>
        <v>4627</v>
      </c>
      <c r="X10" s="44"/>
      <c r="Y10" s="44"/>
      <c r="Z10" s="44"/>
      <c r="AA10" s="44"/>
      <c r="AB10" s="44"/>
      <c r="AC10" s="44"/>
      <c r="AD10" s="2"/>
      <c r="AE10" s="2"/>
      <c r="AF10" s="2"/>
      <c r="AG10" s="2"/>
      <c r="AH10" s="2"/>
      <c r="AI10" s="2"/>
      <c r="AJ10" s="2"/>
      <c r="AK10" s="2"/>
      <c r="AL10" s="44">
        <f>データ!$U$6</f>
        <v>11857</v>
      </c>
      <c r="AM10" s="44"/>
      <c r="AN10" s="44"/>
      <c r="AO10" s="44"/>
      <c r="AP10" s="44"/>
      <c r="AQ10" s="44"/>
      <c r="AR10" s="44"/>
      <c r="AS10" s="44"/>
      <c r="AT10" s="45">
        <f>データ!$V$6</f>
        <v>16.309999999999999</v>
      </c>
      <c r="AU10" s="46"/>
      <c r="AV10" s="46"/>
      <c r="AW10" s="46"/>
      <c r="AX10" s="46"/>
      <c r="AY10" s="46"/>
      <c r="AZ10" s="46"/>
      <c r="BA10" s="46"/>
      <c r="BB10" s="47">
        <f>データ!$W$6</f>
        <v>726.98</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9" t="s">
        <v>110</v>
      </c>
      <c r="BM16" s="90"/>
      <c r="BN16" s="90"/>
      <c r="BO16" s="90"/>
      <c r="BP16" s="90"/>
      <c r="BQ16" s="90"/>
      <c r="BR16" s="90"/>
      <c r="BS16" s="90"/>
      <c r="BT16" s="90"/>
      <c r="BU16" s="90"/>
      <c r="BV16" s="90"/>
      <c r="BW16" s="90"/>
      <c r="BX16" s="90"/>
      <c r="BY16" s="90"/>
      <c r="BZ16" s="9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9"/>
      <c r="BM17" s="90"/>
      <c r="BN17" s="90"/>
      <c r="BO17" s="90"/>
      <c r="BP17" s="90"/>
      <c r="BQ17" s="90"/>
      <c r="BR17" s="90"/>
      <c r="BS17" s="90"/>
      <c r="BT17" s="90"/>
      <c r="BU17" s="90"/>
      <c r="BV17" s="90"/>
      <c r="BW17" s="90"/>
      <c r="BX17" s="90"/>
      <c r="BY17" s="90"/>
      <c r="BZ17" s="9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9"/>
      <c r="BM18" s="90"/>
      <c r="BN18" s="90"/>
      <c r="BO18" s="90"/>
      <c r="BP18" s="90"/>
      <c r="BQ18" s="90"/>
      <c r="BR18" s="90"/>
      <c r="BS18" s="90"/>
      <c r="BT18" s="90"/>
      <c r="BU18" s="90"/>
      <c r="BV18" s="90"/>
      <c r="BW18" s="90"/>
      <c r="BX18" s="90"/>
      <c r="BY18" s="90"/>
      <c r="BZ18" s="9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9"/>
      <c r="BM19" s="90"/>
      <c r="BN19" s="90"/>
      <c r="BO19" s="90"/>
      <c r="BP19" s="90"/>
      <c r="BQ19" s="90"/>
      <c r="BR19" s="90"/>
      <c r="BS19" s="90"/>
      <c r="BT19" s="90"/>
      <c r="BU19" s="90"/>
      <c r="BV19" s="90"/>
      <c r="BW19" s="90"/>
      <c r="BX19" s="90"/>
      <c r="BY19" s="90"/>
      <c r="BZ19" s="9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9"/>
      <c r="BM20" s="90"/>
      <c r="BN20" s="90"/>
      <c r="BO20" s="90"/>
      <c r="BP20" s="90"/>
      <c r="BQ20" s="90"/>
      <c r="BR20" s="90"/>
      <c r="BS20" s="90"/>
      <c r="BT20" s="90"/>
      <c r="BU20" s="90"/>
      <c r="BV20" s="90"/>
      <c r="BW20" s="90"/>
      <c r="BX20" s="90"/>
      <c r="BY20" s="90"/>
      <c r="BZ20" s="9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9"/>
      <c r="BM21" s="90"/>
      <c r="BN21" s="90"/>
      <c r="BO21" s="90"/>
      <c r="BP21" s="90"/>
      <c r="BQ21" s="90"/>
      <c r="BR21" s="90"/>
      <c r="BS21" s="90"/>
      <c r="BT21" s="90"/>
      <c r="BU21" s="90"/>
      <c r="BV21" s="90"/>
      <c r="BW21" s="90"/>
      <c r="BX21" s="90"/>
      <c r="BY21" s="90"/>
      <c r="BZ21" s="9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9"/>
      <c r="BM22" s="90"/>
      <c r="BN22" s="90"/>
      <c r="BO22" s="90"/>
      <c r="BP22" s="90"/>
      <c r="BQ22" s="90"/>
      <c r="BR22" s="90"/>
      <c r="BS22" s="90"/>
      <c r="BT22" s="90"/>
      <c r="BU22" s="90"/>
      <c r="BV22" s="90"/>
      <c r="BW22" s="90"/>
      <c r="BX22" s="90"/>
      <c r="BY22" s="90"/>
      <c r="BZ22" s="9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9"/>
      <c r="BM23" s="90"/>
      <c r="BN23" s="90"/>
      <c r="BO23" s="90"/>
      <c r="BP23" s="90"/>
      <c r="BQ23" s="90"/>
      <c r="BR23" s="90"/>
      <c r="BS23" s="90"/>
      <c r="BT23" s="90"/>
      <c r="BU23" s="90"/>
      <c r="BV23" s="90"/>
      <c r="BW23" s="90"/>
      <c r="BX23" s="90"/>
      <c r="BY23" s="90"/>
      <c r="BZ23" s="9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9"/>
      <c r="BM24" s="90"/>
      <c r="BN24" s="90"/>
      <c r="BO24" s="90"/>
      <c r="BP24" s="90"/>
      <c r="BQ24" s="90"/>
      <c r="BR24" s="90"/>
      <c r="BS24" s="90"/>
      <c r="BT24" s="90"/>
      <c r="BU24" s="90"/>
      <c r="BV24" s="90"/>
      <c r="BW24" s="90"/>
      <c r="BX24" s="90"/>
      <c r="BY24" s="90"/>
      <c r="BZ24" s="9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9"/>
      <c r="BM25" s="90"/>
      <c r="BN25" s="90"/>
      <c r="BO25" s="90"/>
      <c r="BP25" s="90"/>
      <c r="BQ25" s="90"/>
      <c r="BR25" s="90"/>
      <c r="BS25" s="90"/>
      <c r="BT25" s="90"/>
      <c r="BU25" s="90"/>
      <c r="BV25" s="90"/>
      <c r="BW25" s="90"/>
      <c r="BX25" s="90"/>
      <c r="BY25" s="90"/>
      <c r="BZ25" s="9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9"/>
      <c r="BM26" s="90"/>
      <c r="BN26" s="90"/>
      <c r="BO26" s="90"/>
      <c r="BP26" s="90"/>
      <c r="BQ26" s="90"/>
      <c r="BR26" s="90"/>
      <c r="BS26" s="90"/>
      <c r="BT26" s="90"/>
      <c r="BU26" s="90"/>
      <c r="BV26" s="90"/>
      <c r="BW26" s="90"/>
      <c r="BX26" s="90"/>
      <c r="BY26" s="90"/>
      <c r="BZ26" s="9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9"/>
      <c r="BM27" s="90"/>
      <c r="BN27" s="90"/>
      <c r="BO27" s="90"/>
      <c r="BP27" s="90"/>
      <c r="BQ27" s="90"/>
      <c r="BR27" s="90"/>
      <c r="BS27" s="90"/>
      <c r="BT27" s="90"/>
      <c r="BU27" s="90"/>
      <c r="BV27" s="90"/>
      <c r="BW27" s="90"/>
      <c r="BX27" s="90"/>
      <c r="BY27" s="90"/>
      <c r="BZ27" s="9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9"/>
      <c r="BM28" s="90"/>
      <c r="BN28" s="90"/>
      <c r="BO28" s="90"/>
      <c r="BP28" s="90"/>
      <c r="BQ28" s="90"/>
      <c r="BR28" s="90"/>
      <c r="BS28" s="90"/>
      <c r="BT28" s="90"/>
      <c r="BU28" s="90"/>
      <c r="BV28" s="90"/>
      <c r="BW28" s="90"/>
      <c r="BX28" s="90"/>
      <c r="BY28" s="90"/>
      <c r="BZ28" s="9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9"/>
      <c r="BM29" s="90"/>
      <c r="BN29" s="90"/>
      <c r="BO29" s="90"/>
      <c r="BP29" s="90"/>
      <c r="BQ29" s="90"/>
      <c r="BR29" s="90"/>
      <c r="BS29" s="90"/>
      <c r="BT29" s="90"/>
      <c r="BU29" s="90"/>
      <c r="BV29" s="90"/>
      <c r="BW29" s="90"/>
      <c r="BX29" s="90"/>
      <c r="BY29" s="90"/>
      <c r="BZ29" s="9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9"/>
      <c r="BM30" s="90"/>
      <c r="BN30" s="90"/>
      <c r="BO30" s="90"/>
      <c r="BP30" s="90"/>
      <c r="BQ30" s="90"/>
      <c r="BR30" s="90"/>
      <c r="BS30" s="90"/>
      <c r="BT30" s="90"/>
      <c r="BU30" s="90"/>
      <c r="BV30" s="90"/>
      <c r="BW30" s="90"/>
      <c r="BX30" s="90"/>
      <c r="BY30" s="90"/>
      <c r="BZ30" s="9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9"/>
      <c r="BM31" s="90"/>
      <c r="BN31" s="90"/>
      <c r="BO31" s="90"/>
      <c r="BP31" s="90"/>
      <c r="BQ31" s="90"/>
      <c r="BR31" s="90"/>
      <c r="BS31" s="90"/>
      <c r="BT31" s="90"/>
      <c r="BU31" s="90"/>
      <c r="BV31" s="90"/>
      <c r="BW31" s="90"/>
      <c r="BX31" s="90"/>
      <c r="BY31" s="90"/>
      <c r="BZ31" s="9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9"/>
      <c r="BM32" s="90"/>
      <c r="BN32" s="90"/>
      <c r="BO32" s="90"/>
      <c r="BP32" s="90"/>
      <c r="BQ32" s="90"/>
      <c r="BR32" s="90"/>
      <c r="BS32" s="90"/>
      <c r="BT32" s="90"/>
      <c r="BU32" s="90"/>
      <c r="BV32" s="90"/>
      <c r="BW32" s="90"/>
      <c r="BX32" s="90"/>
      <c r="BY32" s="90"/>
      <c r="BZ32" s="9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9"/>
      <c r="BM33" s="90"/>
      <c r="BN33" s="90"/>
      <c r="BO33" s="90"/>
      <c r="BP33" s="90"/>
      <c r="BQ33" s="90"/>
      <c r="BR33" s="90"/>
      <c r="BS33" s="90"/>
      <c r="BT33" s="90"/>
      <c r="BU33" s="90"/>
      <c r="BV33" s="90"/>
      <c r="BW33" s="90"/>
      <c r="BX33" s="90"/>
      <c r="BY33" s="90"/>
      <c r="BZ33" s="9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9"/>
      <c r="BM34" s="90"/>
      <c r="BN34" s="90"/>
      <c r="BO34" s="90"/>
      <c r="BP34" s="90"/>
      <c r="BQ34" s="90"/>
      <c r="BR34" s="90"/>
      <c r="BS34" s="90"/>
      <c r="BT34" s="90"/>
      <c r="BU34" s="90"/>
      <c r="BV34" s="90"/>
      <c r="BW34" s="90"/>
      <c r="BX34" s="90"/>
      <c r="BY34" s="90"/>
      <c r="BZ34" s="9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9"/>
      <c r="BM35" s="90"/>
      <c r="BN35" s="90"/>
      <c r="BO35" s="90"/>
      <c r="BP35" s="90"/>
      <c r="BQ35" s="90"/>
      <c r="BR35" s="90"/>
      <c r="BS35" s="90"/>
      <c r="BT35" s="90"/>
      <c r="BU35" s="90"/>
      <c r="BV35" s="90"/>
      <c r="BW35" s="90"/>
      <c r="BX35" s="90"/>
      <c r="BY35" s="90"/>
      <c r="BZ35" s="9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9"/>
      <c r="BM36" s="90"/>
      <c r="BN36" s="90"/>
      <c r="BO36" s="90"/>
      <c r="BP36" s="90"/>
      <c r="BQ36" s="90"/>
      <c r="BR36" s="90"/>
      <c r="BS36" s="90"/>
      <c r="BT36" s="90"/>
      <c r="BU36" s="90"/>
      <c r="BV36" s="90"/>
      <c r="BW36" s="90"/>
      <c r="BX36" s="90"/>
      <c r="BY36" s="90"/>
      <c r="BZ36" s="9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9"/>
      <c r="BM37" s="90"/>
      <c r="BN37" s="90"/>
      <c r="BO37" s="90"/>
      <c r="BP37" s="90"/>
      <c r="BQ37" s="90"/>
      <c r="BR37" s="90"/>
      <c r="BS37" s="90"/>
      <c r="BT37" s="90"/>
      <c r="BU37" s="90"/>
      <c r="BV37" s="90"/>
      <c r="BW37" s="90"/>
      <c r="BX37" s="90"/>
      <c r="BY37" s="90"/>
      <c r="BZ37" s="9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9"/>
      <c r="BM38" s="90"/>
      <c r="BN38" s="90"/>
      <c r="BO38" s="90"/>
      <c r="BP38" s="90"/>
      <c r="BQ38" s="90"/>
      <c r="BR38" s="90"/>
      <c r="BS38" s="90"/>
      <c r="BT38" s="90"/>
      <c r="BU38" s="90"/>
      <c r="BV38" s="90"/>
      <c r="BW38" s="90"/>
      <c r="BX38" s="90"/>
      <c r="BY38" s="90"/>
      <c r="BZ38" s="9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9"/>
      <c r="BM39" s="90"/>
      <c r="BN39" s="90"/>
      <c r="BO39" s="90"/>
      <c r="BP39" s="90"/>
      <c r="BQ39" s="90"/>
      <c r="BR39" s="90"/>
      <c r="BS39" s="90"/>
      <c r="BT39" s="90"/>
      <c r="BU39" s="90"/>
      <c r="BV39" s="90"/>
      <c r="BW39" s="90"/>
      <c r="BX39" s="90"/>
      <c r="BY39" s="90"/>
      <c r="BZ39" s="9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9"/>
      <c r="BM40" s="90"/>
      <c r="BN40" s="90"/>
      <c r="BO40" s="90"/>
      <c r="BP40" s="90"/>
      <c r="BQ40" s="90"/>
      <c r="BR40" s="90"/>
      <c r="BS40" s="90"/>
      <c r="BT40" s="90"/>
      <c r="BU40" s="90"/>
      <c r="BV40" s="90"/>
      <c r="BW40" s="90"/>
      <c r="BX40" s="90"/>
      <c r="BY40" s="90"/>
      <c r="BZ40" s="9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9"/>
      <c r="BM41" s="90"/>
      <c r="BN41" s="90"/>
      <c r="BO41" s="90"/>
      <c r="BP41" s="90"/>
      <c r="BQ41" s="90"/>
      <c r="BR41" s="90"/>
      <c r="BS41" s="90"/>
      <c r="BT41" s="90"/>
      <c r="BU41" s="90"/>
      <c r="BV41" s="90"/>
      <c r="BW41" s="90"/>
      <c r="BX41" s="90"/>
      <c r="BY41" s="90"/>
      <c r="BZ41" s="9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9"/>
      <c r="BM42" s="90"/>
      <c r="BN42" s="90"/>
      <c r="BO42" s="90"/>
      <c r="BP42" s="90"/>
      <c r="BQ42" s="90"/>
      <c r="BR42" s="90"/>
      <c r="BS42" s="90"/>
      <c r="BT42" s="90"/>
      <c r="BU42" s="90"/>
      <c r="BV42" s="90"/>
      <c r="BW42" s="90"/>
      <c r="BX42" s="90"/>
      <c r="BY42" s="90"/>
      <c r="BZ42" s="9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9"/>
      <c r="BM43" s="90"/>
      <c r="BN43" s="90"/>
      <c r="BO43" s="90"/>
      <c r="BP43" s="90"/>
      <c r="BQ43" s="90"/>
      <c r="BR43" s="90"/>
      <c r="BS43" s="90"/>
      <c r="BT43" s="90"/>
      <c r="BU43" s="90"/>
      <c r="BV43" s="90"/>
      <c r="BW43" s="90"/>
      <c r="BX43" s="90"/>
      <c r="BY43" s="90"/>
      <c r="BZ43" s="9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9"/>
      <c r="BM44" s="90"/>
      <c r="BN44" s="90"/>
      <c r="BO44" s="90"/>
      <c r="BP44" s="90"/>
      <c r="BQ44" s="90"/>
      <c r="BR44" s="90"/>
      <c r="BS44" s="90"/>
      <c r="BT44" s="90"/>
      <c r="BU44" s="90"/>
      <c r="BV44" s="90"/>
      <c r="BW44" s="90"/>
      <c r="BX44" s="90"/>
      <c r="BY44" s="90"/>
      <c r="BZ44" s="9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aWfLKXK3x0U+KLjtUKlQH7XSsOMFmsh+FOWvuvJ9MYDYb8LjoY8AH9FbcVpDBEXCyHCErBKiw50a0h1i9mYuRA==" saltValue="XC3Eik10xAA8tAi0IW9Rj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73423</v>
      </c>
      <c r="D6" s="20">
        <f t="shared" si="3"/>
        <v>46</v>
      </c>
      <c r="E6" s="20">
        <f t="shared" si="3"/>
        <v>1</v>
      </c>
      <c r="F6" s="20">
        <f t="shared" si="3"/>
        <v>0</v>
      </c>
      <c r="G6" s="20">
        <f t="shared" si="3"/>
        <v>1</v>
      </c>
      <c r="H6" s="20" t="str">
        <f t="shared" si="3"/>
        <v>福島県　鏡石町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31.72</v>
      </c>
      <c r="P6" s="21">
        <f t="shared" si="3"/>
        <v>95.52</v>
      </c>
      <c r="Q6" s="21">
        <f t="shared" si="3"/>
        <v>4627</v>
      </c>
      <c r="R6" s="21">
        <f t="shared" si="3"/>
        <v>12436</v>
      </c>
      <c r="S6" s="21">
        <f t="shared" si="3"/>
        <v>31.3</v>
      </c>
      <c r="T6" s="21">
        <f t="shared" si="3"/>
        <v>397.32</v>
      </c>
      <c r="U6" s="21">
        <f t="shared" si="3"/>
        <v>11857</v>
      </c>
      <c r="V6" s="21">
        <f t="shared" si="3"/>
        <v>16.309999999999999</v>
      </c>
      <c r="W6" s="21">
        <f t="shared" si="3"/>
        <v>726.98</v>
      </c>
      <c r="X6" s="22">
        <f>IF(X7="",NA(),X7)</f>
        <v>123.93</v>
      </c>
      <c r="Y6" s="22">
        <f t="shared" ref="Y6:AG6" si="4">IF(Y7="",NA(),Y7)</f>
        <v>117.58</v>
      </c>
      <c r="Z6" s="22">
        <f t="shared" si="4"/>
        <v>111.96</v>
      </c>
      <c r="AA6" s="22">
        <f t="shared" si="4"/>
        <v>89.04</v>
      </c>
      <c r="AB6" s="22">
        <f t="shared" si="4"/>
        <v>60.08</v>
      </c>
      <c r="AC6" s="22">
        <f t="shared" si="4"/>
        <v>108.46</v>
      </c>
      <c r="AD6" s="22">
        <f t="shared" si="4"/>
        <v>109.02</v>
      </c>
      <c r="AE6" s="22">
        <f t="shared" si="4"/>
        <v>107.81</v>
      </c>
      <c r="AF6" s="22">
        <f t="shared" si="4"/>
        <v>107.21</v>
      </c>
      <c r="AG6" s="22">
        <f t="shared" si="4"/>
        <v>105.97</v>
      </c>
      <c r="AH6" s="21" t="str">
        <f>IF(AH7="","",IF(AH7="-","【-】","【"&amp;SUBSTITUTE(TEXT(AH7,"#,##0.00"),"-","△")&amp;"】"))</f>
        <v>【108.24】</v>
      </c>
      <c r="AI6" s="21">
        <f>IF(AI7="",NA(),AI7)</f>
        <v>0</v>
      </c>
      <c r="AJ6" s="21">
        <f t="shared" ref="AJ6:AR6" si="5">IF(AJ7="",NA(),AJ7)</f>
        <v>0</v>
      </c>
      <c r="AK6" s="21">
        <f t="shared" si="5"/>
        <v>0</v>
      </c>
      <c r="AL6" s="21">
        <f t="shared" si="5"/>
        <v>0</v>
      </c>
      <c r="AM6" s="22">
        <f t="shared" si="5"/>
        <v>51.17</v>
      </c>
      <c r="AN6" s="22">
        <f t="shared" si="5"/>
        <v>11.94</v>
      </c>
      <c r="AO6" s="22">
        <f t="shared" si="5"/>
        <v>11</v>
      </c>
      <c r="AP6" s="22">
        <f t="shared" si="5"/>
        <v>8.86</v>
      </c>
      <c r="AQ6" s="22">
        <f t="shared" si="5"/>
        <v>7.65</v>
      </c>
      <c r="AR6" s="22">
        <f t="shared" si="5"/>
        <v>8.52</v>
      </c>
      <c r="AS6" s="21" t="str">
        <f>IF(AS7="","",IF(AS7="-","【-】","【"&amp;SUBSTITUTE(TEXT(AS7,"#,##0.00"),"-","△")&amp;"】"))</f>
        <v>【1.50】</v>
      </c>
      <c r="AT6" s="22">
        <f>IF(AT7="",NA(),AT7)</f>
        <v>465.55</v>
      </c>
      <c r="AU6" s="22">
        <f t="shared" ref="AU6:BC6" si="6">IF(AU7="",NA(),AU7)</f>
        <v>583.66999999999996</v>
      </c>
      <c r="AV6" s="22">
        <f t="shared" si="6"/>
        <v>319.62</v>
      </c>
      <c r="AW6" s="22">
        <f t="shared" si="6"/>
        <v>450.27</v>
      </c>
      <c r="AX6" s="22">
        <f t="shared" si="6"/>
        <v>442.41</v>
      </c>
      <c r="AY6" s="22">
        <f t="shared" si="6"/>
        <v>362.93</v>
      </c>
      <c r="AZ6" s="22">
        <f t="shared" si="6"/>
        <v>371.81</v>
      </c>
      <c r="BA6" s="22">
        <f t="shared" si="6"/>
        <v>384.23</v>
      </c>
      <c r="BB6" s="22">
        <f t="shared" si="6"/>
        <v>364.3</v>
      </c>
      <c r="BC6" s="22">
        <f t="shared" si="6"/>
        <v>378.87</v>
      </c>
      <c r="BD6" s="21" t="str">
        <f>IF(BD7="","",IF(BD7="-","【-】","【"&amp;SUBSTITUTE(TEXT(BD7,"#,##0.00"),"-","△")&amp;"】"))</f>
        <v>【243.36】</v>
      </c>
      <c r="BE6" s="22">
        <f>IF(BE7="",NA(),BE7)</f>
        <v>883.71</v>
      </c>
      <c r="BF6" s="22">
        <f t="shared" ref="BF6:BN6" si="7">IF(BF7="",NA(),BF7)</f>
        <v>1245.27</v>
      </c>
      <c r="BG6" s="22">
        <f t="shared" si="7"/>
        <v>1846.72</v>
      </c>
      <c r="BH6" s="22">
        <f t="shared" si="7"/>
        <v>2008.41</v>
      </c>
      <c r="BI6" s="22">
        <f t="shared" si="7"/>
        <v>2003.69</v>
      </c>
      <c r="BJ6" s="22">
        <f t="shared" si="7"/>
        <v>439.05</v>
      </c>
      <c r="BK6" s="22">
        <f t="shared" si="7"/>
        <v>465.85</v>
      </c>
      <c r="BL6" s="22">
        <f t="shared" si="7"/>
        <v>439.43</v>
      </c>
      <c r="BM6" s="22">
        <f t="shared" si="7"/>
        <v>438.41</v>
      </c>
      <c r="BN6" s="22">
        <f t="shared" si="7"/>
        <v>430.23</v>
      </c>
      <c r="BO6" s="21" t="str">
        <f>IF(BO7="","",IF(BO7="-","【-】","【"&amp;SUBSTITUTE(TEXT(BO7,"#,##0.00"),"-","△")&amp;"】"))</f>
        <v>【265.93】</v>
      </c>
      <c r="BP6" s="22">
        <f>IF(BP7="",NA(),BP7)</f>
        <v>116.99</v>
      </c>
      <c r="BQ6" s="22">
        <f t="shared" ref="BQ6:BY6" si="8">IF(BQ7="",NA(),BQ7)</f>
        <v>110.09</v>
      </c>
      <c r="BR6" s="22">
        <f t="shared" si="8"/>
        <v>105.2</v>
      </c>
      <c r="BS6" s="22">
        <f t="shared" si="8"/>
        <v>83.42</v>
      </c>
      <c r="BT6" s="22">
        <f t="shared" si="8"/>
        <v>55.64</v>
      </c>
      <c r="BU6" s="22">
        <f t="shared" si="8"/>
        <v>95.26</v>
      </c>
      <c r="BV6" s="22">
        <f t="shared" si="8"/>
        <v>92.39</v>
      </c>
      <c r="BW6" s="22">
        <f t="shared" si="8"/>
        <v>94.41</v>
      </c>
      <c r="BX6" s="22">
        <f t="shared" si="8"/>
        <v>90.96</v>
      </c>
      <c r="BY6" s="22">
        <f t="shared" si="8"/>
        <v>90.66</v>
      </c>
      <c r="BZ6" s="21" t="str">
        <f>IF(BZ7="","",IF(BZ7="-","【-】","【"&amp;SUBSTITUTE(TEXT(BZ7,"#,##0.00"),"-","△")&amp;"】"))</f>
        <v>【97.82】</v>
      </c>
      <c r="CA6" s="22">
        <f>IF(CA7="",NA(),CA7)</f>
        <v>201.72</v>
      </c>
      <c r="CB6" s="22">
        <f t="shared" ref="CB6:CJ6" si="9">IF(CB7="",NA(),CB7)</f>
        <v>214.05</v>
      </c>
      <c r="CC6" s="22">
        <f t="shared" si="9"/>
        <v>223.41</v>
      </c>
      <c r="CD6" s="22">
        <f t="shared" si="9"/>
        <v>281.89</v>
      </c>
      <c r="CE6" s="22">
        <f t="shared" si="9"/>
        <v>422.65</v>
      </c>
      <c r="CF6" s="22">
        <f t="shared" si="9"/>
        <v>192.82</v>
      </c>
      <c r="CG6" s="22">
        <f t="shared" si="9"/>
        <v>192.98</v>
      </c>
      <c r="CH6" s="22">
        <f t="shared" si="9"/>
        <v>192.13</v>
      </c>
      <c r="CI6" s="22">
        <f t="shared" si="9"/>
        <v>197.04</v>
      </c>
      <c r="CJ6" s="22">
        <f t="shared" si="9"/>
        <v>199.33</v>
      </c>
      <c r="CK6" s="21" t="str">
        <f>IF(CK7="","",IF(CK7="-","【-】","【"&amp;SUBSTITUTE(TEXT(CK7,"#,##0.00"),"-","△")&amp;"】"))</f>
        <v>【177.56】</v>
      </c>
      <c r="CL6" s="22">
        <f>IF(CL7="",NA(),CL7)</f>
        <v>52.45</v>
      </c>
      <c r="CM6" s="22">
        <f t="shared" ref="CM6:CU6" si="10">IF(CM7="",NA(),CM7)</f>
        <v>53.64</v>
      </c>
      <c r="CN6" s="22">
        <f t="shared" si="10"/>
        <v>53.67</v>
      </c>
      <c r="CO6" s="22">
        <f t="shared" si="10"/>
        <v>60.23</v>
      </c>
      <c r="CP6" s="22">
        <f t="shared" si="10"/>
        <v>58.23</v>
      </c>
      <c r="CQ6" s="22">
        <f t="shared" si="10"/>
        <v>54.05</v>
      </c>
      <c r="CR6" s="22">
        <f t="shared" si="10"/>
        <v>54.43</v>
      </c>
      <c r="CS6" s="22">
        <f t="shared" si="10"/>
        <v>53.87</v>
      </c>
      <c r="CT6" s="22">
        <f t="shared" si="10"/>
        <v>54.49</v>
      </c>
      <c r="CU6" s="22">
        <f t="shared" si="10"/>
        <v>54.8</v>
      </c>
      <c r="CV6" s="21" t="str">
        <f>IF(CV7="","",IF(CV7="-","【-】","【"&amp;SUBSTITUTE(TEXT(CV7,"#,##0.00"),"-","△")&amp;"】"))</f>
        <v>【59.81】</v>
      </c>
      <c r="CW6" s="22">
        <f>IF(CW7="",NA(),CW7)</f>
        <v>84.82</v>
      </c>
      <c r="CX6" s="22">
        <f t="shared" ref="CX6:DF6" si="11">IF(CX7="",NA(),CX7)</f>
        <v>85.28</v>
      </c>
      <c r="CY6" s="22">
        <f t="shared" si="11"/>
        <v>84.58</v>
      </c>
      <c r="CZ6" s="22">
        <f t="shared" si="11"/>
        <v>84.42</v>
      </c>
      <c r="DA6" s="22">
        <f t="shared" si="11"/>
        <v>86.23</v>
      </c>
      <c r="DB6" s="22">
        <f t="shared" si="11"/>
        <v>80.510000000000005</v>
      </c>
      <c r="DC6" s="22">
        <f t="shared" si="11"/>
        <v>79.44</v>
      </c>
      <c r="DD6" s="22">
        <f t="shared" si="11"/>
        <v>79.489999999999995</v>
      </c>
      <c r="DE6" s="22">
        <f t="shared" si="11"/>
        <v>78.8</v>
      </c>
      <c r="DF6" s="22">
        <f t="shared" si="11"/>
        <v>77.98</v>
      </c>
      <c r="DG6" s="21" t="str">
        <f>IF(DG7="","",IF(DG7="-","【-】","【"&amp;SUBSTITUTE(TEXT(DG7,"#,##0.00"),"-","△")&amp;"】"))</f>
        <v>【89.42】</v>
      </c>
      <c r="DH6" s="22">
        <f>IF(DH7="",NA(),DH7)</f>
        <v>45.73</v>
      </c>
      <c r="DI6" s="22">
        <f t="shared" ref="DI6:DQ6" si="12">IF(DI7="",NA(),DI7)</f>
        <v>43.39</v>
      </c>
      <c r="DJ6" s="22">
        <f t="shared" si="12"/>
        <v>40.08</v>
      </c>
      <c r="DK6" s="22">
        <f t="shared" si="12"/>
        <v>24.51</v>
      </c>
      <c r="DL6" s="22">
        <f t="shared" si="12"/>
        <v>27.13</v>
      </c>
      <c r="DM6" s="22">
        <f t="shared" si="12"/>
        <v>49.12</v>
      </c>
      <c r="DN6" s="22">
        <f t="shared" si="12"/>
        <v>49.39</v>
      </c>
      <c r="DO6" s="22">
        <f t="shared" si="12"/>
        <v>50.75</v>
      </c>
      <c r="DP6" s="22">
        <f t="shared" si="12"/>
        <v>51.72</v>
      </c>
      <c r="DQ6" s="22">
        <f t="shared" si="12"/>
        <v>52.27</v>
      </c>
      <c r="DR6" s="21" t="str">
        <f>IF(DR7="","",IF(DR7="-","【-】","【"&amp;SUBSTITUTE(TEXT(DR7,"#,##0.00"),"-","△")&amp;"】"))</f>
        <v>【52.02】</v>
      </c>
      <c r="DS6" s="22">
        <f>IF(DS7="",NA(),DS7)</f>
        <v>9.5399999999999991</v>
      </c>
      <c r="DT6" s="22">
        <f t="shared" ref="DT6:EB6" si="13">IF(DT7="",NA(),DT7)</f>
        <v>14.7</v>
      </c>
      <c r="DU6" s="22">
        <f t="shared" si="13"/>
        <v>18.05</v>
      </c>
      <c r="DV6" s="22">
        <f t="shared" si="13"/>
        <v>22.93</v>
      </c>
      <c r="DW6" s="22">
        <f t="shared" si="13"/>
        <v>24.47</v>
      </c>
      <c r="DX6" s="22">
        <f t="shared" si="13"/>
        <v>16.760000000000002</v>
      </c>
      <c r="DY6" s="22">
        <f t="shared" si="13"/>
        <v>18.57</v>
      </c>
      <c r="DZ6" s="22">
        <f t="shared" si="13"/>
        <v>21.14</v>
      </c>
      <c r="EA6" s="22">
        <f t="shared" si="13"/>
        <v>22.12</v>
      </c>
      <c r="EB6" s="22">
        <f t="shared" si="13"/>
        <v>25.67</v>
      </c>
      <c r="EC6" s="21" t="str">
        <f>IF(EC7="","",IF(EC7="-","【-】","【"&amp;SUBSTITUTE(TEXT(EC7,"#,##0.00"),"-","△")&amp;"】"))</f>
        <v>【25.37】</v>
      </c>
      <c r="ED6" s="22">
        <f>IF(ED7="",NA(),ED7)</f>
        <v>1.59</v>
      </c>
      <c r="EE6" s="22">
        <f t="shared" ref="EE6:EM6" si="14">IF(EE7="",NA(),EE7)</f>
        <v>1.6</v>
      </c>
      <c r="EF6" s="22">
        <f t="shared" si="14"/>
        <v>1.29</v>
      </c>
      <c r="EG6" s="21">
        <f t="shared" si="14"/>
        <v>0</v>
      </c>
      <c r="EH6" s="21">
        <f t="shared" si="14"/>
        <v>0</v>
      </c>
      <c r="EI6" s="22">
        <f t="shared" si="14"/>
        <v>0.42</v>
      </c>
      <c r="EJ6" s="22">
        <f t="shared" si="14"/>
        <v>0.44</v>
      </c>
      <c r="EK6" s="22">
        <f t="shared" si="14"/>
        <v>0.5</v>
      </c>
      <c r="EL6" s="22">
        <f t="shared" si="14"/>
        <v>0.4</v>
      </c>
      <c r="EM6" s="22">
        <f t="shared" si="14"/>
        <v>0.4</v>
      </c>
      <c r="EN6" s="21" t="str">
        <f>IF(EN7="","",IF(EN7="-","【-】","【"&amp;SUBSTITUTE(TEXT(EN7,"#,##0.00"),"-","△")&amp;"】"))</f>
        <v>【0.62】</v>
      </c>
    </row>
    <row r="7" spans="1:144" s="23" customFormat="1" x14ac:dyDescent="0.15">
      <c r="A7" s="15"/>
      <c r="B7" s="24">
        <v>2023</v>
      </c>
      <c r="C7" s="24">
        <v>73423</v>
      </c>
      <c r="D7" s="24">
        <v>46</v>
      </c>
      <c r="E7" s="24">
        <v>1</v>
      </c>
      <c r="F7" s="24">
        <v>0</v>
      </c>
      <c r="G7" s="24">
        <v>1</v>
      </c>
      <c r="H7" s="24" t="s">
        <v>93</v>
      </c>
      <c r="I7" s="24" t="s">
        <v>94</v>
      </c>
      <c r="J7" s="24" t="s">
        <v>95</v>
      </c>
      <c r="K7" s="24" t="s">
        <v>96</v>
      </c>
      <c r="L7" s="24" t="s">
        <v>97</v>
      </c>
      <c r="M7" s="24" t="s">
        <v>98</v>
      </c>
      <c r="N7" s="25" t="s">
        <v>99</v>
      </c>
      <c r="O7" s="25">
        <v>31.72</v>
      </c>
      <c r="P7" s="25">
        <v>95.52</v>
      </c>
      <c r="Q7" s="25">
        <v>4627</v>
      </c>
      <c r="R7" s="25">
        <v>12436</v>
      </c>
      <c r="S7" s="25">
        <v>31.3</v>
      </c>
      <c r="T7" s="25">
        <v>397.32</v>
      </c>
      <c r="U7" s="25">
        <v>11857</v>
      </c>
      <c r="V7" s="25">
        <v>16.309999999999999</v>
      </c>
      <c r="W7" s="25">
        <v>726.98</v>
      </c>
      <c r="X7" s="25">
        <v>123.93</v>
      </c>
      <c r="Y7" s="25">
        <v>117.58</v>
      </c>
      <c r="Z7" s="25">
        <v>111.96</v>
      </c>
      <c r="AA7" s="25">
        <v>89.04</v>
      </c>
      <c r="AB7" s="25">
        <v>60.08</v>
      </c>
      <c r="AC7" s="25">
        <v>108.46</v>
      </c>
      <c r="AD7" s="25">
        <v>109.02</v>
      </c>
      <c r="AE7" s="25">
        <v>107.81</v>
      </c>
      <c r="AF7" s="25">
        <v>107.21</v>
      </c>
      <c r="AG7" s="25">
        <v>105.97</v>
      </c>
      <c r="AH7" s="25">
        <v>108.24</v>
      </c>
      <c r="AI7" s="25">
        <v>0</v>
      </c>
      <c r="AJ7" s="25">
        <v>0</v>
      </c>
      <c r="AK7" s="25">
        <v>0</v>
      </c>
      <c r="AL7" s="25">
        <v>0</v>
      </c>
      <c r="AM7" s="25">
        <v>51.17</v>
      </c>
      <c r="AN7" s="25">
        <v>11.94</v>
      </c>
      <c r="AO7" s="25">
        <v>11</v>
      </c>
      <c r="AP7" s="25">
        <v>8.86</v>
      </c>
      <c r="AQ7" s="25">
        <v>7.65</v>
      </c>
      <c r="AR7" s="25">
        <v>8.52</v>
      </c>
      <c r="AS7" s="25">
        <v>1.5</v>
      </c>
      <c r="AT7" s="25">
        <v>465.55</v>
      </c>
      <c r="AU7" s="25">
        <v>583.66999999999996</v>
      </c>
      <c r="AV7" s="25">
        <v>319.62</v>
      </c>
      <c r="AW7" s="25">
        <v>450.27</v>
      </c>
      <c r="AX7" s="25">
        <v>442.41</v>
      </c>
      <c r="AY7" s="25">
        <v>362.93</v>
      </c>
      <c r="AZ7" s="25">
        <v>371.81</v>
      </c>
      <c r="BA7" s="25">
        <v>384.23</v>
      </c>
      <c r="BB7" s="25">
        <v>364.3</v>
      </c>
      <c r="BC7" s="25">
        <v>378.87</v>
      </c>
      <c r="BD7" s="25">
        <v>243.36</v>
      </c>
      <c r="BE7" s="25">
        <v>883.71</v>
      </c>
      <c r="BF7" s="25">
        <v>1245.27</v>
      </c>
      <c r="BG7" s="25">
        <v>1846.72</v>
      </c>
      <c r="BH7" s="25">
        <v>2008.41</v>
      </c>
      <c r="BI7" s="25">
        <v>2003.69</v>
      </c>
      <c r="BJ7" s="25">
        <v>439.05</v>
      </c>
      <c r="BK7" s="25">
        <v>465.85</v>
      </c>
      <c r="BL7" s="25">
        <v>439.43</v>
      </c>
      <c r="BM7" s="25">
        <v>438.41</v>
      </c>
      <c r="BN7" s="25">
        <v>430.23</v>
      </c>
      <c r="BO7" s="25">
        <v>265.93</v>
      </c>
      <c r="BP7" s="25">
        <v>116.99</v>
      </c>
      <c r="BQ7" s="25">
        <v>110.09</v>
      </c>
      <c r="BR7" s="25">
        <v>105.2</v>
      </c>
      <c r="BS7" s="25">
        <v>83.42</v>
      </c>
      <c r="BT7" s="25">
        <v>55.64</v>
      </c>
      <c r="BU7" s="25">
        <v>95.26</v>
      </c>
      <c r="BV7" s="25">
        <v>92.39</v>
      </c>
      <c r="BW7" s="25">
        <v>94.41</v>
      </c>
      <c r="BX7" s="25">
        <v>90.96</v>
      </c>
      <c r="BY7" s="25">
        <v>90.66</v>
      </c>
      <c r="BZ7" s="25">
        <v>97.82</v>
      </c>
      <c r="CA7" s="25">
        <v>201.72</v>
      </c>
      <c r="CB7" s="25">
        <v>214.05</v>
      </c>
      <c r="CC7" s="25">
        <v>223.41</v>
      </c>
      <c r="CD7" s="25">
        <v>281.89</v>
      </c>
      <c r="CE7" s="25">
        <v>422.65</v>
      </c>
      <c r="CF7" s="25">
        <v>192.82</v>
      </c>
      <c r="CG7" s="25">
        <v>192.98</v>
      </c>
      <c r="CH7" s="25">
        <v>192.13</v>
      </c>
      <c r="CI7" s="25">
        <v>197.04</v>
      </c>
      <c r="CJ7" s="25">
        <v>199.33</v>
      </c>
      <c r="CK7" s="25">
        <v>177.56</v>
      </c>
      <c r="CL7" s="25">
        <v>52.45</v>
      </c>
      <c r="CM7" s="25">
        <v>53.64</v>
      </c>
      <c r="CN7" s="25">
        <v>53.67</v>
      </c>
      <c r="CO7" s="25">
        <v>60.23</v>
      </c>
      <c r="CP7" s="25">
        <v>58.23</v>
      </c>
      <c r="CQ7" s="25">
        <v>54.05</v>
      </c>
      <c r="CR7" s="25">
        <v>54.43</v>
      </c>
      <c r="CS7" s="25">
        <v>53.87</v>
      </c>
      <c r="CT7" s="25">
        <v>54.49</v>
      </c>
      <c r="CU7" s="25">
        <v>54.8</v>
      </c>
      <c r="CV7" s="25">
        <v>59.81</v>
      </c>
      <c r="CW7" s="25">
        <v>84.82</v>
      </c>
      <c r="CX7" s="25">
        <v>85.28</v>
      </c>
      <c r="CY7" s="25">
        <v>84.58</v>
      </c>
      <c r="CZ7" s="25">
        <v>84.42</v>
      </c>
      <c r="DA7" s="25">
        <v>86.23</v>
      </c>
      <c r="DB7" s="25">
        <v>80.510000000000005</v>
      </c>
      <c r="DC7" s="25">
        <v>79.44</v>
      </c>
      <c r="DD7" s="25">
        <v>79.489999999999995</v>
      </c>
      <c r="DE7" s="25">
        <v>78.8</v>
      </c>
      <c r="DF7" s="25">
        <v>77.98</v>
      </c>
      <c r="DG7" s="25">
        <v>89.42</v>
      </c>
      <c r="DH7" s="25">
        <v>45.73</v>
      </c>
      <c r="DI7" s="25">
        <v>43.39</v>
      </c>
      <c r="DJ7" s="25">
        <v>40.08</v>
      </c>
      <c r="DK7" s="25">
        <v>24.51</v>
      </c>
      <c r="DL7" s="25">
        <v>27.13</v>
      </c>
      <c r="DM7" s="25">
        <v>49.12</v>
      </c>
      <c r="DN7" s="25">
        <v>49.39</v>
      </c>
      <c r="DO7" s="25">
        <v>50.75</v>
      </c>
      <c r="DP7" s="25">
        <v>51.72</v>
      </c>
      <c r="DQ7" s="25">
        <v>52.27</v>
      </c>
      <c r="DR7" s="25">
        <v>52.02</v>
      </c>
      <c r="DS7" s="25">
        <v>9.5399999999999991</v>
      </c>
      <c r="DT7" s="25">
        <v>14.7</v>
      </c>
      <c r="DU7" s="25">
        <v>18.05</v>
      </c>
      <c r="DV7" s="25">
        <v>22.93</v>
      </c>
      <c r="DW7" s="25">
        <v>24.47</v>
      </c>
      <c r="DX7" s="25">
        <v>16.760000000000002</v>
      </c>
      <c r="DY7" s="25">
        <v>18.57</v>
      </c>
      <c r="DZ7" s="25">
        <v>21.14</v>
      </c>
      <c r="EA7" s="25">
        <v>22.12</v>
      </c>
      <c r="EB7" s="25">
        <v>25.67</v>
      </c>
      <c r="EC7" s="25">
        <v>25.37</v>
      </c>
      <c r="ED7" s="25">
        <v>1.59</v>
      </c>
      <c r="EE7" s="25">
        <v>1.6</v>
      </c>
      <c r="EF7" s="25">
        <v>1.29</v>
      </c>
      <c r="EG7" s="25">
        <v>0</v>
      </c>
      <c r="EH7" s="25">
        <v>0</v>
      </c>
      <c r="EI7" s="25">
        <v>0.42</v>
      </c>
      <c r="EJ7" s="25">
        <v>0.44</v>
      </c>
      <c r="EK7" s="25">
        <v>0.5</v>
      </c>
      <c r="EL7" s="25">
        <v>0.4</v>
      </c>
      <c r="EM7" s="25">
        <v>0.4</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面川 輝夫</cp:lastModifiedBy>
  <dcterms:created xsi:type="dcterms:W3CDTF">2025-01-24T06:45:24Z</dcterms:created>
  <dcterms:modified xsi:type="dcterms:W3CDTF">2025-01-28T06:03:03Z</dcterms:modified>
  <cp:category/>
</cp:coreProperties>
</file>