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3-000　地方公営企業一般☆\○経営比較分析表（H29～）\R6\04_市町村回答_0205〆\208喜多方市○\"/>
    </mc:Choice>
  </mc:AlternateContent>
  <workbookProtection workbookAlgorithmName="SHA-512" workbookHashValue="wEY6dGYb0Oxh1fLTLXFdOzy4ykCU5pddL3ZpwFECFJfMIIrXGJrLY7pHylzEBAIqSqdhM46Vjs9f0umQiNmIQw==" workbookSaltValue="fhjIzWen4IHwToXeQugROA==" workbookSpinCount="100000" lockStructure="1"/>
  <bookViews>
    <workbookView xWindow="0" yWindow="0" windowWidth="14292" windowHeight="110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<sst xmlns="http://schemas.openxmlformats.org/spreadsheetml/2006/main" count="228" uniqueCount="114">
  <si>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</si>
  <si>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</si>
  <si>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</si>
  <si>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</si>
  <si>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</si>
  <si>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</si>
  <si>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</si>
  <si>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</si>
  <si>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</si>
  <si>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</si>
  <si>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</si>
  <si>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</si>
  <si>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</si>
  <si>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</si>
  <si>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</si>
  <si>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</si>
  <si>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</si>
  <si>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</si>
  <si>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</si>
  <si>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</si>
  <si>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</si>
  <si>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</si>
  <si>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</si>
  <si>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</si>
  <si>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</si>
  <si>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</si>
  <si>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</si>
  <si>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</si>
  <si>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</si>
  <si>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</si>
  <si>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</si>
  <si>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</si>
  <si>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</si>
  <si>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</si>
  <si>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</si>
  <si>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</si>
  <si>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</si>
  <si>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</si>
  <si>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</si>
  <si>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</si>
  <si>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</si>
  <si>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</si>
  <si>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</si>
  <si>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</si>
  <si>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</si>
  <si>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</si>
  <si>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</si>
  <si>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</si>
  <si>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</si>
  <si>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</si>
  <si>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</si>
  <si>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</si>
  <si>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</si>
  <si>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</si>
  <si>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</si>
  <si>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</si>
  <si>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</si>
  <si>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</si>
  <si>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</si>
  <si>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</si>
  <si>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</si>
  <si>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</si>
  <si>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</si>
  <si>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</si>
  <si>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</si>
  <si>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</si>
  <si>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</si>
  <si>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</si>
  <si>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</si>
  <si>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</si>
  <si>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</si>
  <si>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</si>
  <si>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</si>
  <si>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</si>
  <si>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</si>
  <si>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</si>
  <si>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</si>
  <si>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</si>
  <si>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</si>
  <si>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</si>
  <si>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</si>
  <si>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</si>
  <si>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</si>
  <si>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</si>
  <si>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</si>
  <si>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</si>
  <si>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</si>
  <si>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</si>
  <si>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</si>
  <si>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</si>
  <si>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</si>
  <si>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</si>
  <si>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</si>
  <si>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</si>
  <si>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</si>
  <si>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</si>
  <si>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</si>
  <si>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</si>
  <si>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</si>
  <si>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</si>
  <si>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</si>
  <si>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</si>
  <si>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</si>
  <si>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</si>
  <si>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</si>
  <si>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</si>
  <si>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</si>
  <si>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</si>
  <si>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</si>
  <si>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</si>
  <si>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</si>
  <si>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前年度比4.02ﾎﾟｲﾝﾄ悪化し101.61%となりました。人口減少などに伴う大幅な料金収入の減少などが悪化の主な要因と考えられます。類似団体平均より低く悪化傾向にあるため、僅かに100%を上回っているものの不安定な経営状況であるといえます。今後は、更なる給水収益の減少が見込まれるため、令和７年６月からの水道料金改定による給水収益の確保と併せ、有収率の向上や営業経費の圧縮など経営努力を継続しながら改善に努めていきます。
②令和５年度までに累積欠損金はありません。
③流動比率は、収益減などによる流動資産の減少などにより前年度比122.28ﾎﾟｲﾝﾄ悪化しました。今後も老朽水道施設更新などに充てるための建設改良費財源充当企業債による更なる低下が懸念されるため、料金改定に伴う収益増により改善を図ります。
④企業債残高対給水収益比率は、給水収益の減少に対し企業債残高も減少したことで前年度比15.7ﾎﾟｲﾝﾄ改善し192.4%と概ね健全な状態といえます。
⑤料金回収率は、類似団体平均は僅かに上回るものの、大幅に悪化し低下傾向にあるため、今後は有収率の向上などによる早急な改善が必要です。
⑥給水原価は、類似団体・全国平均を上回っており悪化の主な要因に有収率の低下があげられます。
⑦施設利用率は、類似団体・全国平均より高いものの今後は給水量の減少に伴う低下が予想されます。
⑧有収率は、類似団体・全国平均と比較し大幅に低く、悪化の一途にあるため、老朽管更新などにより有収率を早急に改善していく必要があります。</t>
    <phoneticPr fontId="4"/>
  </si>
  <si>
    <t>①有形固定資産減価償却率については、前年度比で1.14ﾎﾟｲﾝﾄ上昇し52.49%となり、類似団体・全国平均と同様に上昇傾向にあることから、施設の老朽化は確実に進んでおり、今後も上昇が続いていくことが予想されます。
②管路経年化率については、類似団体・全国平均とも僅かに下回るものの、上昇傾向にあり老朽化が進んでいることが分かることから、今後も計画に基づき確実に老朽管更新を行っていく必要があります。
③管路更新率については、類似団体・全国平均に対し極めて低い状態が続いていましたが、令和４年度での拡張事業完了に合わせ、令和５年度からは計画に基づいて老朽管更新事業を加速度的に推進したことにより老朽化の改善に繋げました。引き続き管路更新率と併せ有収率及び管路経年化率などを早急に改善していきます。</t>
    <phoneticPr fontId="4"/>
  </si>
  <si>
    <t>　近年における人口減少などの要因により、水需要は更なる減少が進んでいくことが予想され、現状では安定的な経営に必要となる給水収益の確保が極めて困難な状況であるといえます。
　このような水需要予測と併せ、既存管路及び水道施設の多くが法定耐用年数を超過し更新時期を迎えることや管路更新率が極めて低い水準にある現状が有収率の低下と給水原価の上昇など財政への影響を招いている大きな要因であること、また、生活基盤の根幹をなす重要な水道施設の耐震化及び事故・災害対策などが急務であることなど、様々な課題解決のために更なる基盤強化を進める必要があります。
　また、基盤強化と併せ水需要の減少を見込んだ経常収支改善と経営安定化に向け、令和５年度に策定した経営戦略と水道料金適正化計画に基づく令和７年６月からの水道料金改定に伴う収益確保などにより安全で安心な水道水の持続的な供給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</si>
</sst>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0.31</c:v>
                </c:pt>
                <c:pt idx="1">
                  <c:v>0.41</c:v>
                </c:pt>
                <c:pt idx="2">
                  <c:v>0.45</c:v>
                </c:pt>
                <c:pt idx="3">
                  <c:v>0.28999999999999998</c:v>
                </c:pt>
                <c:pt idx="4">
                  <c:v>0.51</c:v>
                </c:pt>
              </c:numCache>
            </c:numRef>
          </c:val>
          <c:extLst>
            <c:ext xmlns:c16="http://schemas.microsoft.com/office/drawing/2014/chart" uri="{C3380CC4-5D6E-409C-BE32-E72D297353CC}">
              <c16:uniqueId val="{00000000-AF7B-4F1A-A0EF-EDA9BDAD51D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AF7B-4F1A-A0EF-EDA9BDAD51D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61.97</c:v>
                </c:pt>
                <c:pt idx="1">
                  <c:v>61.74</c:v>
                </c:pt>
                <c:pt idx="2">
                  <c:v>63.39</c:v>
                </c:pt>
                <c:pt idx="3">
                  <c:v>65.010000000000005</c:v>
                </c:pt>
                <c:pt idx="4">
                  <c:v>64.540000000000006</c:v>
                </c:pt>
              </c:numCache>
            </c:numRef>
          </c:val>
          <c:extLst>
            <c:ext xmlns:c16="http://schemas.microsoft.com/office/drawing/2014/chart" uri="{C3380CC4-5D6E-409C-BE32-E72D297353CC}">
              <c16:uniqueId val="{00000000-DC6E-427F-ABF9-0A1B317F422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DC6E-427F-ABF9-0A1B317F422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78.05</c:v>
                </c:pt>
                <c:pt idx="1">
                  <c:v>79.38</c:v>
                </c:pt>
                <c:pt idx="2">
                  <c:v>77.39</c:v>
                </c:pt>
                <c:pt idx="3">
                  <c:v>73.98</c:v>
                </c:pt>
                <c:pt idx="4">
                  <c:v>73</c:v>
                </c:pt>
              </c:numCache>
            </c:numRef>
          </c:val>
          <c:extLst>
            <c:ext xmlns:c16="http://schemas.microsoft.com/office/drawing/2014/chart" uri="{C3380CC4-5D6E-409C-BE32-E72D297353CC}">
              <c16:uniqueId val="{00000000-A6BB-4DFE-83E9-A8BC7B57F2B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A6BB-4DFE-83E9-A8BC7B57F2B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106.15</c:v>
                </c:pt>
                <c:pt idx="1">
                  <c:v>105.25</c:v>
                </c:pt>
                <c:pt idx="2">
                  <c:v>105.95</c:v>
                </c:pt>
                <c:pt idx="3">
                  <c:v>105.63</c:v>
                </c:pt>
                <c:pt idx="4">
                  <c:v>101.61</c:v>
                </c:pt>
              </c:numCache>
            </c:numRef>
          </c:val>
          <c:extLst>
            <c:ext xmlns:c16="http://schemas.microsoft.com/office/drawing/2014/chart" uri="{C3380CC4-5D6E-409C-BE32-E72D297353CC}">
              <c16:uniqueId val="{00000000-16B2-439E-B7F0-AB3E3E5DF2B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16B2-439E-B7F0-AB3E3E5DF2B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47.15</c:v>
                </c:pt>
                <c:pt idx="1">
                  <c:v>49.13</c:v>
                </c:pt>
                <c:pt idx="2">
                  <c:v>51.1</c:v>
                </c:pt>
                <c:pt idx="3">
                  <c:v>51.35</c:v>
                </c:pt>
                <c:pt idx="4">
                  <c:v>52.49</c:v>
                </c:pt>
              </c:numCache>
            </c:numRef>
          </c:val>
          <c:extLst>
            <c:ext xmlns:c16="http://schemas.microsoft.com/office/drawing/2014/chart" uri="{C3380CC4-5D6E-409C-BE32-E72D297353CC}">
              <c16:uniqueId val="{00000000-5AD2-4FBF-8C88-CFC502984AD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5AD2-4FBF-8C88-CFC502984AD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16</c:v>
                </c:pt>
                <c:pt idx="1">
                  <c:v>16.510000000000002</c:v>
                </c:pt>
                <c:pt idx="2">
                  <c:v>17.64</c:v>
                </c:pt>
                <c:pt idx="3">
                  <c:v>19.78</c:v>
                </c:pt>
                <c:pt idx="4">
                  <c:v>20.34</c:v>
                </c:pt>
              </c:numCache>
            </c:numRef>
          </c:val>
          <c:extLst>
            <c:ext xmlns:c16="http://schemas.microsoft.com/office/drawing/2014/chart" uri="{C3380CC4-5D6E-409C-BE32-E72D297353CC}">
              <c16:uniqueId val="{00000000-44C9-4490-BC16-524CA555332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44C9-4490-BC16-524CA555332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B3-4C6D-98E8-A077B4AAB14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EBB3-4C6D-98E8-A077B4AAB14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443</c:v>
                </c:pt>
                <c:pt idx="1">
                  <c:v>556.20000000000005</c:v>
                </c:pt>
                <c:pt idx="2">
                  <c:v>742.86</c:v>
                </c:pt>
                <c:pt idx="3">
                  <c:v>636.86</c:v>
                </c:pt>
                <c:pt idx="4">
                  <c:v>514.58000000000004</c:v>
                </c:pt>
              </c:numCache>
            </c:numRef>
          </c:val>
          <c:extLst>
            <c:ext xmlns:c16="http://schemas.microsoft.com/office/drawing/2014/chart" uri="{C3380CC4-5D6E-409C-BE32-E72D297353CC}">
              <c16:uniqueId val="{00000000-2556-45D3-8E61-25D9041B94D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2556-45D3-8E61-25D9041B94D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259.37</c:v>
                </c:pt>
                <c:pt idx="1">
                  <c:v>238.44</c:v>
                </c:pt>
                <c:pt idx="2">
                  <c:v>220.23</c:v>
                </c:pt>
                <c:pt idx="3">
                  <c:v>208.18</c:v>
                </c:pt>
                <c:pt idx="4">
                  <c:v>192.48</c:v>
                </c:pt>
              </c:numCache>
            </c:numRef>
          </c:val>
          <c:extLst>
            <c:ext xmlns:c16="http://schemas.microsoft.com/office/drawing/2014/chart" uri="{C3380CC4-5D6E-409C-BE32-E72D297353CC}">
              <c16:uniqueId val="{00000000-E506-4E45-BEA4-1F4DED87F3E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E506-4E45-BEA4-1F4DED87F3E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100.76</c:v>
                </c:pt>
                <c:pt idx="1">
                  <c:v>100.36</c:v>
                </c:pt>
                <c:pt idx="2">
                  <c:v>100.09</c:v>
                </c:pt>
                <c:pt idx="3">
                  <c:v>99.17</c:v>
                </c:pt>
                <c:pt idx="4">
                  <c:v>95.4</c:v>
                </c:pt>
              </c:numCache>
            </c:numRef>
          </c:val>
          <c:extLst>
            <c:ext xmlns:c16="http://schemas.microsoft.com/office/drawing/2014/chart" uri="{C3380CC4-5D6E-409C-BE32-E72D297353CC}">
              <c16:uniqueId val="{00000000-76FF-44EC-A498-3F136F824F4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76FF-44EC-A498-3F136F824F4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221.89</c:v>
                </c:pt>
                <c:pt idx="1">
                  <c:v>222.65</c:v>
                </c:pt>
                <c:pt idx="2">
                  <c:v>223.54</c:v>
                </c:pt>
                <c:pt idx="3">
                  <c:v>226.42</c:v>
                </c:pt>
                <c:pt idx="4">
                  <c:v>235.82</c:v>
                </c:pt>
              </c:numCache>
            </c:numRef>
          </c:val>
          <c:extLst>
            <c:ext xmlns:c16="http://schemas.microsoft.com/office/drawing/2014/chart" uri="{C3380CC4-5D6E-409C-BE32-E72D297353CC}">
              <c16:uniqueId val="{00000000-3DC9-41E0-B0BC-F1D54083A0F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3DC9-41E0-B0BC-F1D54083A0F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55" zoomScale="120" zoomScaleNormal="120" workbookViewId="0">
      <selection activeCell="BS88" sqref="BS8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福島県　喜多方市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44344</v>
      </c>
      <c r="AM8" s="44"/>
      <c r="AN8" s="44"/>
      <c r="AO8" s="44"/>
      <c r="AP8" s="44"/>
      <c r="AQ8" s="44"/>
      <c r="AR8" s="44"/>
      <c r="AS8" s="44"/>
      <c r="AT8" s="45">
        <f>データ!$S$6</f>
        <v>554.63</v>
      </c>
      <c r="AU8" s="46"/>
      <c r="AV8" s="46"/>
      <c r="AW8" s="46"/>
      <c r="AX8" s="46"/>
      <c r="AY8" s="46"/>
      <c r="AZ8" s="46"/>
      <c r="BA8" s="46"/>
      <c r="BB8" s="47">
        <f>データ!$T$6</f>
        <v>79.95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87.2</v>
      </c>
      <c r="J10" s="46"/>
      <c r="K10" s="46"/>
      <c r="L10" s="46"/>
      <c r="M10" s="46"/>
      <c r="N10" s="46"/>
      <c r="O10" s="77"/>
      <c r="P10" s="47">
        <f>データ!$P$6</f>
        <v>90.47</v>
      </c>
      <c r="Q10" s="47"/>
      <c r="R10" s="47"/>
      <c r="S10" s="47"/>
      <c r="T10" s="47"/>
      <c r="U10" s="47"/>
      <c r="V10" s="47"/>
      <c r="W10" s="44">
        <f>データ!$Q$6</f>
        <v>4268</v>
      </c>
      <c r="X10" s="44"/>
      <c r="Y10" s="44"/>
      <c r="Z10" s="44"/>
      <c r="AA10" s="44"/>
      <c r="AB10" s="44"/>
      <c r="AC10" s="44"/>
      <c r="AD10" s="2"/>
      <c r="AE10" s="2"/>
      <c r="AF10" s="2"/>
      <c r="AG10" s="2"/>
      <c r="AH10" s="2"/>
      <c r="AI10" s="2"/>
      <c r="AJ10" s="2"/>
      <c r="AK10" s="2"/>
      <c r="AL10" s="44">
        <f>データ!$U$6</f>
        <v>39776</v>
      </c>
      <c r="AM10" s="44"/>
      <c r="AN10" s="44"/>
      <c r="AO10" s="44"/>
      <c r="AP10" s="44"/>
      <c r="AQ10" s="44"/>
      <c r="AR10" s="44"/>
      <c r="AS10" s="44"/>
      <c r="AT10" s="45">
        <f>データ!$V$6</f>
        <v>119.92</v>
      </c>
      <c r="AU10" s="46"/>
      <c r="AV10" s="46"/>
      <c r="AW10" s="46"/>
      <c r="AX10" s="46"/>
      <c r="AY10" s="46"/>
      <c r="AZ10" s="46"/>
      <c r="BA10" s="46"/>
      <c r="BB10" s="47">
        <f>データ!$W$6</f>
        <v>331.69</v>
      </c>
      <c r="BC10" s="47"/>
      <c r="BD10" s="47"/>
      <c r="BE10" s="47"/>
      <c r="BF10" s="47"/>
      <c r="BG10" s="47"/>
      <c r="BH10" s="47"/>
      <c r="BI10" s="47"/>
      <c r="BJ10" s="2"/>
      <c r="BK10" s="2"/>
      <c r="BL10" s="59" t="s">
        <v>21</v>
      </c>
      <c r="BM10" s="60"/>
      <c r="BN10" s="61" t="s">
        <v>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71" t="s">
        <v>25</v>
      </c>
      <c r="BM14" s="72"/>
      <c r="BN14" s="72"/>
      <c r="BO14" s="72"/>
      <c r="BP14" s="72"/>
      <c r="BQ14" s="72"/>
      <c r="BR14" s="72"/>
      <c r="BS14" s="72"/>
      <c r="BT14" s="72"/>
      <c r="BU14" s="72"/>
      <c r="BV14" s="72"/>
      <c r="BW14" s="72"/>
      <c r="BX14" s="72"/>
      <c r="BY14" s="72"/>
      <c r="BZ14" s="73"/>
    </row>
    <row r="15" spans="1:78" ht="13.5" customHeight="1" x14ac:dyDescent="0.2">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4"/>
      <c r="BM15" s="75"/>
      <c r="BN15" s="75"/>
      <c r="BO15" s="75"/>
      <c r="BP15" s="75"/>
      <c r="BQ15" s="75"/>
      <c r="BR15" s="75"/>
      <c r="BS15" s="75"/>
      <c r="BT15" s="75"/>
      <c r="BU15" s="75"/>
      <c r="BV15" s="75"/>
      <c r="BW15" s="75"/>
      <c r="BX15" s="75"/>
      <c r="BY15" s="75"/>
      <c r="BZ15" s="7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6" t="s">
        <v>111</v>
      </c>
      <c r="BM16" s="87"/>
      <c r="BN16" s="87"/>
      <c r="BO16" s="87"/>
      <c r="BP16" s="87"/>
      <c r="BQ16" s="87"/>
      <c r="BR16" s="87"/>
      <c r="BS16" s="87"/>
      <c r="BT16" s="87"/>
      <c r="BU16" s="87"/>
      <c r="BV16" s="87"/>
      <c r="BW16" s="87"/>
      <c r="BX16" s="87"/>
      <c r="BY16" s="87"/>
      <c r="BZ16" s="8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6"/>
      <c r="BM17" s="87"/>
      <c r="BN17" s="87"/>
      <c r="BO17" s="87"/>
      <c r="BP17" s="87"/>
      <c r="BQ17" s="87"/>
      <c r="BR17" s="87"/>
      <c r="BS17" s="87"/>
      <c r="BT17" s="87"/>
      <c r="BU17" s="87"/>
      <c r="BV17" s="87"/>
      <c r="BW17" s="87"/>
      <c r="BX17" s="87"/>
      <c r="BY17" s="87"/>
      <c r="BZ17" s="8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6"/>
      <c r="BM18" s="87"/>
      <c r="BN18" s="87"/>
      <c r="BO18" s="87"/>
      <c r="BP18" s="87"/>
      <c r="BQ18" s="87"/>
      <c r="BR18" s="87"/>
      <c r="BS18" s="87"/>
      <c r="BT18" s="87"/>
      <c r="BU18" s="87"/>
      <c r="BV18" s="87"/>
      <c r="BW18" s="87"/>
      <c r="BX18" s="87"/>
      <c r="BY18" s="87"/>
      <c r="BZ18" s="8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6"/>
      <c r="BM19" s="87"/>
      <c r="BN19" s="87"/>
      <c r="BO19" s="87"/>
      <c r="BP19" s="87"/>
      <c r="BQ19" s="87"/>
      <c r="BR19" s="87"/>
      <c r="BS19" s="87"/>
      <c r="BT19" s="87"/>
      <c r="BU19" s="87"/>
      <c r="BV19" s="87"/>
      <c r="BW19" s="87"/>
      <c r="BX19" s="87"/>
      <c r="BY19" s="87"/>
      <c r="BZ19" s="8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6"/>
      <c r="BM20" s="87"/>
      <c r="BN20" s="87"/>
      <c r="BO20" s="87"/>
      <c r="BP20" s="87"/>
      <c r="BQ20" s="87"/>
      <c r="BR20" s="87"/>
      <c r="BS20" s="87"/>
      <c r="BT20" s="87"/>
      <c r="BU20" s="87"/>
      <c r="BV20" s="87"/>
      <c r="BW20" s="87"/>
      <c r="BX20" s="87"/>
      <c r="BY20" s="87"/>
      <c r="BZ20" s="8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6"/>
      <c r="BM21" s="87"/>
      <c r="BN21" s="87"/>
      <c r="BO21" s="87"/>
      <c r="BP21" s="87"/>
      <c r="BQ21" s="87"/>
      <c r="BR21" s="87"/>
      <c r="BS21" s="87"/>
      <c r="BT21" s="87"/>
      <c r="BU21" s="87"/>
      <c r="BV21" s="87"/>
      <c r="BW21" s="87"/>
      <c r="BX21" s="87"/>
      <c r="BY21" s="87"/>
      <c r="BZ21" s="8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6"/>
      <c r="BM22" s="87"/>
      <c r="BN22" s="87"/>
      <c r="BO22" s="87"/>
      <c r="BP22" s="87"/>
      <c r="BQ22" s="87"/>
      <c r="BR22" s="87"/>
      <c r="BS22" s="87"/>
      <c r="BT22" s="87"/>
      <c r="BU22" s="87"/>
      <c r="BV22" s="87"/>
      <c r="BW22" s="87"/>
      <c r="BX22" s="87"/>
      <c r="BY22" s="87"/>
      <c r="BZ22" s="8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6"/>
      <c r="BM23" s="87"/>
      <c r="BN23" s="87"/>
      <c r="BO23" s="87"/>
      <c r="BP23" s="87"/>
      <c r="BQ23" s="87"/>
      <c r="BR23" s="87"/>
      <c r="BS23" s="87"/>
      <c r="BT23" s="87"/>
      <c r="BU23" s="87"/>
      <c r="BV23" s="87"/>
      <c r="BW23" s="87"/>
      <c r="BX23" s="87"/>
      <c r="BY23" s="87"/>
      <c r="BZ23" s="8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6"/>
      <c r="BM24" s="87"/>
      <c r="BN24" s="87"/>
      <c r="BO24" s="87"/>
      <c r="BP24" s="87"/>
      <c r="BQ24" s="87"/>
      <c r="BR24" s="87"/>
      <c r="BS24" s="87"/>
      <c r="BT24" s="87"/>
      <c r="BU24" s="87"/>
      <c r="BV24" s="87"/>
      <c r="BW24" s="87"/>
      <c r="BX24" s="87"/>
      <c r="BY24" s="87"/>
      <c r="BZ24" s="8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6"/>
      <c r="BM25" s="87"/>
      <c r="BN25" s="87"/>
      <c r="BO25" s="87"/>
      <c r="BP25" s="87"/>
      <c r="BQ25" s="87"/>
      <c r="BR25" s="87"/>
      <c r="BS25" s="87"/>
      <c r="BT25" s="87"/>
      <c r="BU25" s="87"/>
      <c r="BV25" s="87"/>
      <c r="BW25" s="87"/>
      <c r="BX25" s="87"/>
      <c r="BY25" s="87"/>
      <c r="BZ25" s="8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6"/>
      <c r="BM26" s="87"/>
      <c r="BN26" s="87"/>
      <c r="BO26" s="87"/>
      <c r="BP26" s="87"/>
      <c r="BQ26" s="87"/>
      <c r="BR26" s="87"/>
      <c r="BS26" s="87"/>
      <c r="BT26" s="87"/>
      <c r="BU26" s="87"/>
      <c r="BV26" s="87"/>
      <c r="BW26" s="87"/>
      <c r="BX26" s="87"/>
      <c r="BY26" s="87"/>
      <c r="BZ26" s="8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6"/>
      <c r="BM27" s="87"/>
      <c r="BN27" s="87"/>
      <c r="BO27" s="87"/>
      <c r="BP27" s="87"/>
      <c r="BQ27" s="87"/>
      <c r="BR27" s="87"/>
      <c r="BS27" s="87"/>
      <c r="BT27" s="87"/>
      <c r="BU27" s="87"/>
      <c r="BV27" s="87"/>
      <c r="BW27" s="87"/>
      <c r="BX27" s="87"/>
      <c r="BY27" s="87"/>
      <c r="BZ27" s="8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6"/>
      <c r="BM28" s="87"/>
      <c r="BN28" s="87"/>
      <c r="BO28" s="87"/>
      <c r="BP28" s="87"/>
      <c r="BQ28" s="87"/>
      <c r="BR28" s="87"/>
      <c r="BS28" s="87"/>
      <c r="BT28" s="87"/>
      <c r="BU28" s="87"/>
      <c r="BV28" s="87"/>
      <c r="BW28" s="87"/>
      <c r="BX28" s="87"/>
      <c r="BY28" s="87"/>
      <c r="BZ28" s="8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6"/>
      <c r="BM29" s="87"/>
      <c r="BN29" s="87"/>
      <c r="BO29" s="87"/>
      <c r="BP29" s="87"/>
      <c r="BQ29" s="87"/>
      <c r="BR29" s="87"/>
      <c r="BS29" s="87"/>
      <c r="BT29" s="87"/>
      <c r="BU29" s="87"/>
      <c r="BV29" s="87"/>
      <c r="BW29" s="87"/>
      <c r="BX29" s="87"/>
      <c r="BY29" s="87"/>
      <c r="BZ29" s="8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6"/>
      <c r="BM30" s="87"/>
      <c r="BN30" s="87"/>
      <c r="BO30" s="87"/>
      <c r="BP30" s="87"/>
      <c r="BQ30" s="87"/>
      <c r="BR30" s="87"/>
      <c r="BS30" s="87"/>
      <c r="BT30" s="87"/>
      <c r="BU30" s="87"/>
      <c r="BV30" s="87"/>
      <c r="BW30" s="87"/>
      <c r="BX30" s="87"/>
      <c r="BY30" s="87"/>
      <c r="BZ30" s="8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6"/>
      <c r="BM31" s="87"/>
      <c r="BN31" s="87"/>
      <c r="BO31" s="87"/>
      <c r="BP31" s="87"/>
      <c r="BQ31" s="87"/>
      <c r="BR31" s="87"/>
      <c r="BS31" s="87"/>
      <c r="BT31" s="87"/>
      <c r="BU31" s="87"/>
      <c r="BV31" s="87"/>
      <c r="BW31" s="87"/>
      <c r="BX31" s="87"/>
      <c r="BY31" s="87"/>
      <c r="BZ31" s="8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6"/>
      <c r="BM32" s="87"/>
      <c r="BN32" s="87"/>
      <c r="BO32" s="87"/>
      <c r="BP32" s="87"/>
      <c r="BQ32" s="87"/>
      <c r="BR32" s="87"/>
      <c r="BS32" s="87"/>
      <c r="BT32" s="87"/>
      <c r="BU32" s="87"/>
      <c r="BV32" s="87"/>
      <c r="BW32" s="87"/>
      <c r="BX32" s="87"/>
      <c r="BY32" s="87"/>
      <c r="BZ32" s="8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6"/>
      <c r="BM33" s="87"/>
      <c r="BN33" s="87"/>
      <c r="BO33" s="87"/>
      <c r="BP33" s="87"/>
      <c r="BQ33" s="87"/>
      <c r="BR33" s="87"/>
      <c r="BS33" s="87"/>
      <c r="BT33" s="87"/>
      <c r="BU33" s="87"/>
      <c r="BV33" s="87"/>
      <c r="BW33" s="87"/>
      <c r="BX33" s="87"/>
      <c r="BY33" s="87"/>
      <c r="BZ33" s="8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6"/>
      <c r="BM34" s="87"/>
      <c r="BN34" s="87"/>
      <c r="BO34" s="87"/>
      <c r="BP34" s="87"/>
      <c r="BQ34" s="87"/>
      <c r="BR34" s="87"/>
      <c r="BS34" s="87"/>
      <c r="BT34" s="87"/>
      <c r="BU34" s="87"/>
      <c r="BV34" s="87"/>
      <c r="BW34" s="87"/>
      <c r="BX34" s="87"/>
      <c r="BY34" s="87"/>
      <c r="BZ34" s="8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6"/>
      <c r="BM35" s="87"/>
      <c r="BN35" s="87"/>
      <c r="BO35" s="87"/>
      <c r="BP35" s="87"/>
      <c r="BQ35" s="87"/>
      <c r="BR35" s="87"/>
      <c r="BS35" s="87"/>
      <c r="BT35" s="87"/>
      <c r="BU35" s="87"/>
      <c r="BV35" s="87"/>
      <c r="BW35" s="87"/>
      <c r="BX35" s="87"/>
      <c r="BY35" s="87"/>
      <c r="BZ35" s="88"/>
    </row>
    <row r="36" spans="1:78" ht="28.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6"/>
      <c r="BM36" s="87"/>
      <c r="BN36" s="87"/>
      <c r="BO36" s="87"/>
      <c r="BP36" s="87"/>
      <c r="BQ36" s="87"/>
      <c r="BR36" s="87"/>
      <c r="BS36" s="87"/>
      <c r="BT36" s="87"/>
      <c r="BU36" s="87"/>
      <c r="BV36" s="87"/>
      <c r="BW36" s="87"/>
      <c r="BX36" s="87"/>
      <c r="BY36" s="87"/>
      <c r="BZ36" s="8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6"/>
      <c r="BM37" s="87"/>
      <c r="BN37" s="87"/>
      <c r="BO37" s="87"/>
      <c r="BP37" s="87"/>
      <c r="BQ37" s="87"/>
      <c r="BR37" s="87"/>
      <c r="BS37" s="87"/>
      <c r="BT37" s="87"/>
      <c r="BU37" s="87"/>
      <c r="BV37" s="87"/>
      <c r="BW37" s="87"/>
      <c r="BX37" s="87"/>
      <c r="BY37" s="87"/>
      <c r="BZ37" s="8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6"/>
      <c r="BM38" s="87"/>
      <c r="BN38" s="87"/>
      <c r="BO38" s="87"/>
      <c r="BP38" s="87"/>
      <c r="BQ38" s="87"/>
      <c r="BR38" s="87"/>
      <c r="BS38" s="87"/>
      <c r="BT38" s="87"/>
      <c r="BU38" s="87"/>
      <c r="BV38" s="87"/>
      <c r="BW38" s="87"/>
      <c r="BX38" s="87"/>
      <c r="BY38" s="87"/>
      <c r="BZ38" s="8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6"/>
      <c r="BM39" s="87"/>
      <c r="BN39" s="87"/>
      <c r="BO39" s="87"/>
      <c r="BP39" s="87"/>
      <c r="BQ39" s="87"/>
      <c r="BR39" s="87"/>
      <c r="BS39" s="87"/>
      <c r="BT39" s="87"/>
      <c r="BU39" s="87"/>
      <c r="BV39" s="87"/>
      <c r="BW39" s="87"/>
      <c r="BX39" s="87"/>
      <c r="BY39" s="87"/>
      <c r="BZ39" s="8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6"/>
      <c r="BM40" s="87"/>
      <c r="BN40" s="87"/>
      <c r="BO40" s="87"/>
      <c r="BP40" s="87"/>
      <c r="BQ40" s="87"/>
      <c r="BR40" s="87"/>
      <c r="BS40" s="87"/>
      <c r="BT40" s="87"/>
      <c r="BU40" s="87"/>
      <c r="BV40" s="87"/>
      <c r="BW40" s="87"/>
      <c r="BX40" s="87"/>
      <c r="BY40" s="87"/>
      <c r="BZ40" s="8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6"/>
      <c r="BM41" s="87"/>
      <c r="BN41" s="87"/>
      <c r="BO41" s="87"/>
      <c r="BP41" s="87"/>
      <c r="BQ41" s="87"/>
      <c r="BR41" s="87"/>
      <c r="BS41" s="87"/>
      <c r="BT41" s="87"/>
      <c r="BU41" s="87"/>
      <c r="BV41" s="87"/>
      <c r="BW41" s="87"/>
      <c r="BX41" s="87"/>
      <c r="BY41" s="87"/>
      <c r="BZ41" s="8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6"/>
      <c r="BM42" s="87"/>
      <c r="BN42" s="87"/>
      <c r="BO42" s="87"/>
      <c r="BP42" s="87"/>
      <c r="BQ42" s="87"/>
      <c r="BR42" s="87"/>
      <c r="BS42" s="87"/>
      <c r="BT42" s="87"/>
      <c r="BU42" s="87"/>
      <c r="BV42" s="87"/>
      <c r="BW42" s="87"/>
      <c r="BX42" s="87"/>
      <c r="BY42" s="87"/>
      <c r="BZ42" s="8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6"/>
      <c r="BM43" s="87"/>
      <c r="BN43" s="87"/>
      <c r="BO43" s="87"/>
      <c r="BP43" s="87"/>
      <c r="BQ43" s="87"/>
      <c r="BR43" s="87"/>
      <c r="BS43" s="87"/>
      <c r="BT43" s="87"/>
      <c r="BU43" s="87"/>
      <c r="BV43" s="87"/>
      <c r="BW43" s="87"/>
      <c r="BX43" s="87"/>
      <c r="BY43" s="87"/>
      <c r="BZ43" s="8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6"/>
      <c r="BM44" s="87"/>
      <c r="BN44" s="87"/>
      <c r="BO44" s="87"/>
      <c r="BP44" s="87"/>
      <c r="BQ44" s="87"/>
      <c r="BR44" s="87"/>
      <c r="BS44" s="87"/>
      <c r="BT44" s="87"/>
      <c r="BU44" s="87"/>
      <c r="BV44" s="87"/>
      <c r="BW44" s="87"/>
      <c r="BX44" s="87"/>
      <c r="BY44" s="87"/>
      <c r="BZ44" s="8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1" t="s">
        <v>26</v>
      </c>
      <c r="BM45" s="72"/>
      <c r="BN45" s="72"/>
      <c r="BO45" s="72"/>
      <c r="BP45" s="72"/>
      <c r="BQ45" s="72"/>
      <c r="BR45" s="72"/>
      <c r="BS45" s="72"/>
      <c r="BT45" s="72"/>
      <c r="BU45" s="72"/>
      <c r="BV45" s="72"/>
      <c r="BW45" s="72"/>
      <c r="BX45" s="72"/>
      <c r="BY45" s="72"/>
      <c r="BZ45" s="7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4"/>
      <c r="BM46" s="75"/>
      <c r="BN46" s="75"/>
      <c r="BO46" s="75"/>
      <c r="BP46" s="75"/>
      <c r="BQ46" s="75"/>
      <c r="BR46" s="75"/>
      <c r="BS46" s="75"/>
      <c r="BT46" s="75"/>
      <c r="BU46" s="75"/>
      <c r="BV46" s="75"/>
      <c r="BW46" s="75"/>
      <c r="BX46" s="75"/>
      <c r="BY46" s="75"/>
      <c r="BZ46" s="7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68" t="s">
        <v>27</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6"/>
      <c r="BM60" s="57"/>
      <c r="BN60" s="57"/>
      <c r="BO60" s="57"/>
      <c r="BP60" s="57"/>
      <c r="BQ60" s="57"/>
      <c r="BR60" s="57"/>
      <c r="BS60" s="57"/>
      <c r="BT60" s="57"/>
      <c r="BU60" s="57"/>
      <c r="BV60" s="57"/>
      <c r="BW60" s="57"/>
      <c r="BX60" s="57"/>
      <c r="BY60" s="57"/>
      <c r="BZ60" s="58"/>
    </row>
    <row r="61" spans="1:78" ht="13.5" customHeight="1" x14ac:dyDescent="0.2">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1" t="s">
        <v>28</v>
      </c>
      <c r="BM64" s="72"/>
      <c r="BN64" s="72"/>
      <c r="BO64" s="72"/>
      <c r="BP64" s="72"/>
      <c r="BQ64" s="72"/>
      <c r="BR64" s="72"/>
      <c r="BS64" s="72"/>
      <c r="BT64" s="72"/>
      <c r="BU64" s="72"/>
      <c r="BV64" s="72"/>
      <c r="BW64" s="72"/>
      <c r="BX64" s="72"/>
      <c r="BY64" s="72"/>
      <c r="BZ64" s="7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4"/>
      <c r="BM65" s="75"/>
      <c r="BN65" s="75"/>
      <c r="BO65" s="75"/>
      <c r="BP65" s="75"/>
      <c r="BQ65" s="75"/>
      <c r="BR65" s="75"/>
      <c r="BS65" s="75"/>
      <c r="BT65" s="75"/>
      <c r="BU65" s="75"/>
      <c r="BV65" s="75"/>
      <c r="BW65" s="75"/>
      <c r="BX65" s="75"/>
      <c r="BY65" s="75"/>
      <c r="BZ65" s="7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113</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NiGG3E0/mZj8uZurJgXqk1XR9LjwA1/Vc6iYM8wjxzc4KNkz3e8FOSUeve8HkZE+akKtlUEiyR8UN5rbZX6GBw==" saltValue="oommEj33DoKW73XDG+654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72087</v>
      </c>
      <c r="D6" s="20">
        <f t="shared" si="3"/>
        <v>46</v>
      </c>
      <c r="E6" s="20">
        <f t="shared" si="3"/>
        <v>1</v>
      </c>
      <c r="F6" s="20">
        <f t="shared" si="3"/>
        <v>0</v>
      </c>
      <c r="G6" s="20">
        <f t="shared" si="3"/>
        <v>1</v>
      </c>
      <c r="H6" s="20" t="str">
        <f t="shared" si="3"/>
        <v>福島県　喜多方市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87.2</v>
      </c>
      <c r="P6" s="21">
        <f t="shared" si="3"/>
        <v>90.47</v>
      </c>
      <c r="Q6" s="21">
        <f t="shared" si="3"/>
        <v>4268</v>
      </c>
      <c r="R6" s="21">
        <f t="shared" si="3"/>
        <v>44344</v>
      </c>
      <c r="S6" s="21">
        <f t="shared" si="3"/>
        <v>554.63</v>
      </c>
      <c r="T6" s="21">
        <f t="shared" si="3"/>
        <v>79.95</v>
      </c>
      <c r="U6" s="21">
        <f t="shared" si="3"/>
        <v>39776</v>
      </c>
      <c r="V6" s="21">
        <f t="shared" si="3"/>
        <v>119.92</v>
      </c>
      <c r="W6" s="21">
        <f t="shared" si="3"/>
        <v>331.69</v>
      </c>
      <c r="X6" s="22">
        <f>IF(X7="",NA(),X7)</f>
        <v>106.15</v>
      </c>
      <c r="Y6" s="22">
        <f t="shared" ref="Y6:AG6" si="4">IF(Y7="",NA(),Y7)</f>
        <v>105.25</v>
      </c>
      <c r="Z6" s="22">
        <f t="shared" si="4"/>
        <v>105.95</v>
      </c>
      <c r="AA6" s="22">
        <f t="shared" si="4"/>
        <v>105.63</v>
      </c>
      <c r="AB6" s="22">
        <f t="shared" si="4"/>
        <v>101.61</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443</v>
      </c>
      <c r="AU6" s="22">
        <f t="shared" ref="AU6:BC6" si="6">IF(AU7="",NA(),AU7)</f>
        <v>556.20000000000005</v>
      </c>
      <c r="AV6" s="22">
        <f t="shared" si="6"/>
        <v>742.86</v>
      </c>
      <c r="AW6" s="22">
        <f t="shared" si="6"/>
        <v>636.86</v>
      </c>
      <c r="AX6" s="22">
        <f t="shared" si="6"/>
        <v>514.58000000000004</v>
      </c>
      <c r="AY6" s="22">
        <f t="shared" si="6"/>
        <v>365.18</v>
      </c>
      <c r="AZ6" s="22">
        <f t="shared" si="6"/>
        <v>327.77</v>
      </c>
      <c r="BA6" s="22">
        <f t="shared" si="6"/>
        <v>338.02</v>
      </c>
      <c r="BB6" s="22">
        <f t="shared" si="6"/>
        <v>345.94</v>
      </c>
      <c r="BC6" s="22">
        <f t="shared" si="6"/>
        <v>329.7</v>
      </c>
      <c r="BD6" s="21" t="str">
        <f>IF(BD7="","",IF(BD7="-","【-】","【"&amp;SUBSTITUTE(TEXT(BD7,"#,##0.00"),"-","△")&amp;"】"))</f>
        <v>【243.36】</v>
      </c>
      <c r="BE6" s="22">
        <f>IF(BE7="",NA(),BE7)</f>
        <v>259.37</v>
      </c>
      <c r="BF6" s="22">
        <f t="shared" ref="BF6:BN6" si="7">IF(BF7="",NA(),BF7)</f>
        <v>238.44</v>
      </c>
      <c r="BG6" s="22">
        <f t="shared" si="7"/>
        <v>220.23</v>
      </c>
      <c r="BH6" s="22">
        <f t="shared" si="7"/>
        <v>208.18</v>
      </c>
      <c r="BI6" s="22">
        <f t="shared" si="7"/>
        <v>192.48</v>
      </c>
      <c r="BJ6" s="22">
        <f t="shared" si="7"/>
        <v>371.65</v>
      </c>
      <c r="BK6" s="22">
        <f t="shared" si="7"/>
        <v>397.1</v>
      </c>
      <c r="BL6" s="22">
        <f t="shared" si="7"/>
        <v>379.91</v>
      </c>
      <c r="BM6" s="22">
        <f t="shared" si="7"/>
        <v>386.61</v>
      </c>
      <c r="BN6" s="22">
        <f t="shared" si="7"/>
        <v>381.56</v>
      </c>
      <c r="BO6" s="21" t="str">
        <f>IF(BO7="","",IF(BO7="-","【-】","【"&amp;SUBSTITUTE(TEXT(BO7,"#,##0.00"),"-","△")&amp;"】"))</f>
        <v>【265.93】</v>
      </c>
      <c r="BP6" s="22">
        <f>IF(BP7="",NA(),BP7)</f>
        <v>100.76</v>
      </c>
      <c r="BQ6" s="22">
        <f t="shared" ref="BQ6:BY6" si="8">IF(BQ7="",NA(),BQ7)</f>
        <v>100.36</v>
      </c>
      <c r="BR6" s="22">
        <f t="shared" si="8"/>
        <v>100.09</v>
      </c>
      <c r="BS6" s="22">
        <f t="shared" si="8"/>
        <v>99.17</v>
      </c>
      <c r="BT6" s="22">
        <f t="shared" si="8"/>
        <v>95.4</v>
      </c>
      <c r="BU6" s="22">
        <f t="shared" si="8"/>
        <v>98.77</v>
      </c>
      <c r="BV6" s="22">
        <f t="shared" si="8"/>
        <v>95.79</v>
      </c>
      <c r="BW6" s="22">
        <f t="shared" si="8"/>
        <v>98.3</v>
      </c>
      <c r="BX6" s="22">
        <f t="shared" si="8"/>
        <v>93.82</v>
      </c>
      <c r="BY6" s="22">
        <f t="shared" si="8"/>
        <v>95.04</v>
      </c>
      <c r="BZ6" s="21" t="str">
        <f>IF(BZ7="","",IF(BZ7="-","【-】","【"&amp;SUBSTITUTE(TEXT(BZ7,"#,##0.00"),"-","△")&amp;"】"))</f>
        <v>【97.82】</v>
      </c>
      <c r="CA6" s="22">
        <f>IF(CA7="",NA(),CA7)</f>
        <v>221.89</v>
      </c>
      <c r="CB6" s="22">
        <f t="shared" ref="CB6:CJ6" si="9">IF(CB7="",NA(),CB7)</f>
        <v>222.65</v>
      </c>
      <c r="CC6" s="22">
        <f t="shared" si="9"/>
        <v>223.54</v>
      </c>
      <c r="CD6" s="22">
        <f t="shared" si="9"/>
        <v>226.42</v>
      </c>
      <c r="CE6" s="22">
        <f t="shared" si="9"/>
        <v>235.82</v>
      </c>
      <c r="CF6" s="22">
        <f t="shared" si="9"/>
        <v>173.67</v>
      </c>
      <c r="CG6" s="22">
        <f t="shared" si="9"/>
        <v>171.13</v>
      </c>
      <c r="CH6" s="22">
        <f t="shared" si="9"/>
        <v>173.7</v>
      </c>
      <c r="CI6" s="22">
        <f t="shared" si="9"/>
        <v>178.94</v>
      </c>
      <c r="CJ6" s="22">
        <f t="shared" si="9"/>
        <v>180.19</v>
      </c>
      <c r="CK6" s="21" t="str">
        <f>IF(CK7="","",IF(CK7="-","【-】","【"&amp;SUBSTITUTE(TEXT(CK7,"#,##0.00"),"-","△")&amp;"】"))</f>
        <v>【177.56】</v>
      </c>
      <c r="CL6" s="22">
        <f>IF(CL7="",NA(),CL7)</f>
        <v>61.97</v>
      </c>
      <c r="CM6" s="22">
        <f t="shared" ref="CM6:CU6" si="10">IF(CM7="",NA(),CM7)</f>
        <v>61.74</v>
      </c>
      <c r="CN6" s="22">
        <f t="shared" si="10"/>
        <v>63.39</v>
      </c>
      <c r="CO6" s="22">
        <f t="shared" si="10"/>
        <v>65.010000000000005</v>
      </c>
      <c r="CP6" s="22">
        <f t="shared" si="10"/>
        <v>64.540000000000006</v>
      </c>
      <c r="CQ6" s="22">
        <f t="shared" si="10"/>
        <v>59.67</v>
      </c>
      <c r="CR6" s="22">
        <f t="shared" si="10"/>
        <v>60.12</v>
      </c>
      <c r="CS6" s="22">
        <f t="shared" si="10"/>
        <v>60.34</v>
      </c>
      <c r="CT6" s="22">
        <f t="shared" si="10"/>
        <v>59.54</v>
      </c>
      <c r="CU6" s="22">
        <f t="shared" si="10"/>
        <v>59.26</v>
      </c>
      <c r="CV6" s="21" t="str">
        <f>IF(CV7="","",IF(CV7="-","【-】","【"&amp;SUBSTITUTE(TEXT(CV7,"#,##0.00"),"-","△")&amp;"】"))</f>
        <v>【59.81】</v>
      </c>
      <c r="CW6" s="22">
        <f>IF(CW7="",NA(),CW7)</f>
        <v>78.05</v>
      </c>
      <c r="CX6" s="22">
        <f t="shared" ref="CX6:DF6" si="11">IF(CX7="",NA(),CX7)</f>
        <v>79.38</v>
      </c>
      <c r="CY6" s="22">
        <f t="shared" si="11"/>
        <v>77.39</v>
      </c>
      <c r="CZ6" s="22">
        <f t="shared" si="11"/>
        <v>73.98</v>
      </c>
      <c r="DA6" s="22">
        <f t="shared" si="11"/>
        <v>73</v>
      </c>
      <c r="DB6" s="22">
        <f t="shared" si="11"/>
        <v>84.6</v>
      </c>
      <c r="DC6" s="22">
        <f t="shared" si="11"/>
        <v>84.24</v>
      </c>
      <c r="DD6" s="22">
        <f t="shared" si="11"/>
        <v>84.19</v>
      </c>
      <c r="DE6" s="22">
        <f t="shared" si="11"/>
        <v>83.93</v>
      </c>
      <c r="DF6" s="22">
        <f t="shared" si="11"/>
        <v>83.84</v>
      </c>
      <c r="DG6" s="21" t="str">
        <f>IF(DG7="","",IF(DG7="-","【-】","【"&amp;SUBSTITUTE(TEXT(DG7,"#,##0.00"),"-","△")&amp;"】"))</f>
        <v>【89.42】</v>
      </c>
      <c r="DH6" s="22">
        <f>IF(DH7="",NA(),DH7)</f>
        <v>47.15</v>
      </c>
      <c r="DI6" s="22">
        <f t="shared" ref="DI6:DQ6" si="12">IF(DI7="",NA(),DI7)</f>
        <v>49.13</v>
      </c>
      <c r="DJ6" s="22">
        <f t="shared" si="12"/>
        <v>51.1</v>
      </c>
      <c r="DK6" s="22">
        <f t="shared" si="12"/>
        <v>51.35</v>
      </c>
      <c r="DL6" s="22">
        <f t="shared" si="12"/>
        <v>52.49</v>
      </c>
      <c r="DM6" s="22">
        <f t="shared" si="12"/>
        <v>48.17</v>
      </c>
      <c r="DN6" s="22">
        <f t="shared" si="12"/>
        <v>48.83</v>
      </c>
      <c r="DO6" s="22">
        <f t="shared" si="12"/>
        <v>49.96</v>
      </c>
      <c r="DP6" s="22">
        <f t="shared" si="12"/>
        <v>50.82</v>
      </c>
      <c r="DQ6" s="22">
        <f t="shared" si="12"/>
        <v>51.82</v>
      </c>
      <c r="DR6" s="21" t="str">
        <f>IF(DR7="","",IF(DR7="-","【-】","【"&amp;SUBSTITUTE(TEXT(DR7,"#,##0.00"),"-","△")&amp;"】"))</f>
        <v>【52.02】</v>
      </c>
      <c r="DS6" s="22">
        <f>IF(DS7="",NA(),DS7)</f>
        <v>16</v>
      </c>
      <c r="DT6" s="22">
        <f t="shared" ref="DT6:EB6" si="13">IF(DT7="",NA(),DT7)</f>
        <v>16.510000000000002</v>
      </c>
      <c r="DU6" s="22">
        <f t="shared" si="13"/>
        <v>17.64</v>
      </c>
      <c r="DV6" s="22">
        <f t="shared" si="13"/>
        <v>19.78</v>
      </c>
      <c r="DW6" s="22">
        <f t="shared" si="13"/>
        <v>20.34</v>
      </c>
      <c r="DX6" s="22">
        <f t="shared" si="13"/>
        <v>17.12</v>
      </c>
      <c r="DY6" s="22">
        <f t="shared" si="13"/>
        <v>18.18</v>
      </c>
      <c r="DZ6" s="22">
        <f t="shared" si="13"/>
        <v>19.32</v>
      </c>
      <c r="EA6" s="22">
        <f t="shared" si="13"/>
        <v>21.16</v>
      </c>
      <c r="EB6" s="22">
        <f t="shared" si="13"/>
        <v>22.72</v>
      </c>
      <c r="EC6" s="21" t="str">
        <f>IF(EC7="","",IF(EC7="-","【-】","【"&amp;SUBSTITUTE(TEXT(EC7,"#,##0.00"),"-","△")&amp;"】"))</f>
        <v>【25.37】</v>
      </c>
      <c r="ED6" s="22">
        <f>IF(ED7="",NA(),ED7)</f>
        <v>0.31</v>
      </c>
      <c r="EE6" s="22">
        <f t="shared" ref="EE6:EM6" si="14">IF(EE7="",NA(),EE7)</f>
        <v>0.41</v>
      </c>
      <c r="EF6" s="22">
        <f t="shared" si="14"/>
        <v>0.45</v>
      </c>
      <c r="EG6" s="22">
        <f t="shared" si="14"/>
        <v>0.28999999999999998</v>
      </c>
      <c r="EH6" s="22">
        <f t="shared" si="14"/>
        <v>0.51</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72087</v>
      </c>
      <c r="D7" s="24">
        <v>46</v>
      </c>
      <c r="E7" s="24">
        <v>1</v>
      </c>
      <c r="F7" s="24">
        <v>0</v>
      </c>
      <c r="G7" s="24">
        <v>1</v>
      </c>
      <c r="H7" s="24" t="s">
        <v>93</v>
      </c>
      <c r="I7" s="24" t="s">
        <v>94</v>
      </c>
      <c r="J7" s="24" t="s">
        <v>95</v>
      </c>
      <c r="K7" s="24" t="s">
        <v>96</v>
      </c>
      <c r="L7" s="24" t="s">
        <v>97</v>
      </c>
      <c r="M7" s="24" t="s">
        <v>98</v>
      </c>
      <c r="N7" s="25" t="s">
        <v>99</v>
      </c>
      <c r="O7" s="25">
        <v>87.2</v>
      </c>
      <c r="P7" s="25">
        <v>90.47</v>
      </c>
      <c r="Q7" s="25">
        <v>4268</v>
      </c>
      <c r="R7" s="25">
        <v>44344</v>
      </c>
      <c r="S7" s="25">
        <v>554.63</v>
      </c>
      <c r="T7" s="25">
        <v>79.95</v>
      </c>
      <c r="U7" s="25">
        <v>39776</v>
      </c>
      <c r="V7" s="25">
        <v>119.92</v>
      </c>
      <c r="W7" s="25">
        <v>331.69</v>
      </c>
      <c r="X7" s="25">
        <v>106.15</v>
      </c>
      <c r="Y7" s="25">
        <v>105.25</v>
      </c>
      <c r="Z7" s="25">
        <v>105.95</v>
      </c>
      <c r="AA7" s="25">
        <v>105.63</v>
      </c>
      <c r="AB7" s="25">
        <v>101.61</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443</v>
      </c>
      <c r="AU7" s="25">
        <v>556.20000000000005</v>
      </c>
      <c r="AV7" s="25">
        <v>742.86</v>
      </c>
      <c r="AW7" s="25">
        <v>636.86</v>
      </c>
      <c r="AX7" s="25">
        <v>514.58000000000004</v>
      </c>
      <c r="AY7" s="25">
        <v>365.18</v>
      </c>
      <c r="AZ7" s="25">
        <v>327.77</v>
      </c>
      <c r="BA7" s="25">
        <v>338.02</v>
      </c>
      <c r="BB7" s="25">
        <v>345.94</v>
      </c>
      <c r="BC7" s="25">
        <v>329.7</v>
      </c>
      <c r="BD7" s="25">
        <v>243.36</v>
      </c>
      <c r="BE7" s="25">
        <v>259.37</v>
      </c>
      <c r="BF7" s="25">
        <v>238.44</v>
      </c>
      <c r="BG7" s="25">
        <v>220.23</v>
      </c>
      <c r="BH7" s="25">
        <v>208.18</v>
      </c>
      <c r="BI7" s="25">
        <v>192.48</v>
      </c>
      <c r="BJ7" s="25">
        <v>371.65</v>
      </c>
      <c r="BK7" s="25">
        <v>397.1</v>
      </c>
      <c r="BL7" s="25">
        <v>379.91</v>
      </c>
      <c r="BM7" s="25">
        <v>386.61</v>
      </c>
      <c r="BN7" s="25">
        <v>381.56</v>
      </c>
      <c r="BO7" s="25">
        <v>265.93</v>
      </c>
      <c r="BP7" s="25">
        <v>100.76</v>
      </c>
      <c r="BQ7" s="25">
        <v>100.36</v>
      </c>
      <c r="BR7" s="25">
        <v>100.09</v>
      </c>
      <c r="BS7" s="25">
        <v>99.17</v>
      </c>
      <c r="BT7" s="25">
        <v>95.4</v>
      </c>
      <c r="BU7" s="25">
        <v>98.77</v>
      </c>
      <c r="BV7" s="25">
        <v>95.79</v>
      </c>
      <c r="BW7" s="25">
        <v>98.3</v>
      </c>
      <c r="BX7" s="25">
        <v>93.82</v>
      </c>
      <c r="BY7" s="25">
        <v>95.04</v>
      </c>
      <c r="BZ7" s="25">
        <v>97.82</v>
      </c>
      <c r="CA7" s="25">
        <v>221.89</v>
      </c>
      <c r="CB7" s="25">
        <v>222.65</v>
      </c>
      <c r="CC7" s="25">
        <v>223.54</v>
      </c>
      <c r="CD7" s="25">
        <v>226.42</v>
      </c>
      <c r="CE7" s="25">
        <v>235.82</v>
      </c>
      <c r="CF7" s="25">
        <v>173.67</v>
      </c>
      <c r="CG7" s="25">
        <v>171.13</v>
      </c>
      <c r="CH7" s="25">
        <v>173.7</v>
      </c>
      <c r="CI7" s="25">
        <v>178.94</v>
      </c>
      <c r="CJ7" s="25">
        <v>180.19</v>
      </c>
      <c r="CK7" s="25">
        <v>177.56</v>
      </c>
      <c r="CL7" s="25">
        <v>61.97</v>
      </c>
      <c r="CM7" s="25">
        <v>61.74</v>
      </c>
      <c r="CN7" s="25">
        <v>63.39</v>
      </c>
      <c r="CO7" s="25">
        <v>65.010000000000005</v>
      </c>
      <c r="CP7" s="25">
        <v>64.540000000000006</v>
      </c>
      <c r="CQ7" s="25">
        <v>59.67</v>
      </c>
      <c r="CR7" s="25">
        <v>60.12</v>
      </c>
      <c r="CS7" s="25">
        <v>60.34</v>
      </c>
      <c r="CT7" s="25">
        <v>59.54</v>
      </c>
      <c r="CU7" s="25">
        <v>59.26</v>
      </c>
      <c r="CV7" s="25">
        <v>59.81</v>
      </c>
      <c r="CW7" s="25">
        <v>78.05</v>
      </c>
      <c r="CX7" s="25">
        <v>79.38</v>
      </c>
      <c r="CY7" s="25">
        <v>77.39</v>
      </c>
      <c r="CZ7" s="25">
        <v>73.98</v>
      </c>
      <c r="DA7" s="25">
        <v>73</v>
      </c>
      <c r="DB7" s="25">
        <v>84.6</v>
      </c>
      <c r="DC7" s="25">
        <v>84.24</v>
      </c>
      <c r="DD7" s="25">
        <v>84.19</v>
      </c>
      <c r="DE7" s="25">
        <v>83.93</v>
      </c>
      <c r="DF7" s="25">
        <v>83.84</v>
      </c>
      <c r="DG7" s="25">
        <v>89.42</v>
      </c>
      <c r="DH7" s="25">
        <v>47.15</v>
      </c>
      <c r="DI7" s="25">
        <v>49.13</v>
      </c>
      <c r="DJ7" s="25">
        <v>51.1</v>
      </c>
      <c r="DK7" s="25">
        <v>51.35</v>
      </c>
      <c r="DL7" s="25">
        <v>52.49</v>
      </c>
      <c r="DM7" s="25">
        <v>48.17</v>
      </c>
      <c r="DN7" s="25">
        <v>48.83</v>
      </c>
      <c r="DO7" s="25">
        <v>49.96</v>
      </c>
      <c r="DP7" s="25">
        <v>50.82</v>
      </c>
      <c r="DQ7" s="25">
        <v>51.82</v>
      </c>
      <c r="DR7" s="25">
        <v>52.02</v>
      </c>
      <c r="DS7" s="25">
        <v>16</v>
      </c>
      <c r="DT7" s="25">
        <v>16.510000000000002</v>
      </c>
      <c r="DU7" s="25">
        <v>17.64</v>
      </c>
      <c r="DV7" s="25">
        <v>19.78</v>
      </c>
      <c r="DW7" s="25">
        <v>20.34</v>
      </c>
      <c r="DX7" s="25">
        <v>17.12</v>
      </c>
      <c r="DY7" s="25">
        <v>18.18</v>
      </c>
      <c r="DZ7" s="25">
        <v>19.32</v>
      </c>
      <c r="EA7" s="25">
        <v>21.16</v>
      </c>
      <c r="EB7" s="25">
        <v>22.72</v>
      </c>
      <c r="EC7" s="25">
        <v>25.37</v>
      </c>
      <c r="ED7" s="25">
        <v>0.31</v>
      </c>
      <c r="EE7" s="25">
        <v>0.41</v>
      </c>
      <c r="EF7" s="25">
        <v>0.45</v>
      </c>
      <c r="EG7" s="25">
        <v>0.28999999999999998</v>
      </c>
      <c r="EH7" s="25">
        <v>0.51</v>
      </c>
      <c r="EI7" s="25">
        <v>0.54</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鴫原 絵梨香</cp:lastModifiedBy>
  <dcterms:modified xsi:type="dcterms:W3CDTF">2025-02-25T10:13:09Z</dcterms:modified>
</cp:coreProperties>
</file>