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5決算\02　回答\"/>
    </mc:Choice>
  </mc:AlternateContent>
  <xr:revisionPtr revIDLastSave="0" documentId="13_ncr:1_{51E97DAE-3FDA-44AD-842C-D3260B90E36C}" xr6:coauthVersionLast="47" xr6:coauthVersionMax="47" xr10:uidLastSave="{00000000-0000-0000-0000-000000000000}"/>
  <workbookProtection workbookAlgorithmName="SHA-512" workbookHashValue="ZZ4yv9DdHD2dk4FlNs7jec66gGQBeFjz17A7O+riDl46TvHEf9J0zmLA+UWEf1N77rugnPce1OHMIE3NPIOgCg==" workbookSaltValue="1Y8QmoaKr6mMMJKb8ociG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E85" i="4"/>
  <c r="W10" i="4"/>
  <c r="I10" i="4"/>
  <c r="B10" i="4"/>
  <c r="W8" i="4"/>
  <c r="P8" i="4"/>
  <c r="I8" i="4"/>
  <c r="B8"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<sst xmlns="http://schemas.openxmlformats.org/spreadsheetml/2006/main" count="250" uniqueCount="113">
  <si>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</si>
  <si>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</si>
  <si>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</si>
  <si>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</si>
  <si>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</si>
  <si>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</si>
  <si>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</si>
  <si>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</si>
  <si>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</si>
  <si>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</si>
  <si>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</si>
  <si>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</si>
  <si>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</si>
  <si>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</si>
  <si>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</si>
  <si>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</si>
  <si>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</si>
  <si>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</si>
  <si>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</si>
  <si>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</si>
  <si>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</si>
  <si>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</si>
  <si>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</si>
  <si>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</si>
  <si>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</si>
  <si>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</si>
  <si>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</si>
  <si>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</si>
  <si>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</si>
  <si>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</si>
  <si>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</si>
  <si>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</si>
  <si>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</si>
  <si>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</si>
  <si>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</si>
  <si>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</si>
  <si>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</si>
  <si>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</si>
  <si>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</si>
  <si>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</si>
  <si>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</si>
  <si>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</si>
  <si>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</si>
  <si>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</si>
  <si>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</si>
  <si>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</si>
  <si>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</si>
  <si>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</si>
  <si>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</si>
  <si>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</si>
  <si>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</si>
  <si>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</si>
  <si>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</si>
  <si>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</si>
  <si>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</si>
  <si>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</si>
  <si>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</si>
  <si>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</si>
  <si>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</si>
  <si>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</si>
  <si>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</si>
  <si>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</si>
  <si>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</si>
  <si>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</si>
  <si>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</si>
  <si>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</si>
  <si>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</si>
  <si>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</si>
  <si>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</si>
  <si>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</si>
  <si>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</si>
  <si>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</si>
  <si>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</si>
  <si>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</si>
  <si>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</si>
  <si>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</si>
  <si>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</si>
  <si>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</si>
  <si>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</si>
  <si>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</si>
  <si>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</si>
  <si>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</si>
  <si>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</si>
  <si>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</si>
  <si>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</si>
  <si>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</si>
  <si>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</si>
  <si>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</si>
  <si>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</si>
  <si>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</si>
  <si>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</si>
  <si>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</si>
  <si>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</si>
  <si>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</si>
  <si>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</si>
  <si>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</si>
  <si>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</si>
  <si>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</si>
  <si>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</si>
  <si>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</si>
  <si>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</si>
  <si>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</si>
  <si>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</si>
  <si>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</si>
  <si>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</si>
  <si>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</si>
  <si>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</si>
  <si>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</si>
  <si>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</si>
  <si>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</si>
  <si>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①有形固定資産減価償却率は、類似団体平均値より低い状況にあるが、資産の経過年数が令和２年度の地方公営企業法適用からとなっていることによるものである。
②管路経年化率は、類似団体平均値を上回る状況にあり、今後の更新等が課題となっている。
③管路更新率は、工事施工がなかったことによるものである。</t>
    <phoneticPr fontId="4"/>
  </si>
  <si>
    <t>本市の簡易水道事業は、料金回収率が類似団体平均値より低い状況にあり、給水収益等で賄えない維持管理費等を一般会計からの基準外繰入金で補填することを前提とした経営状況にある。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見込まれる。このことから、中長期的に安定した経営基盤を築いていくため、施設更新等の方向性とともに、適正な料金水準のあり方についても地域の方々を交えながら検討を進めていくこととしている。</t>
    <phoneticPr fontId="4"/>
  </si>
  <si>
    <t>①経常収支比率は、類似団体平均値を上回っているものの、給水収益等で維持管理経費等を賄うことができず、一般会計からの繰入金に頼っている状況にある。
②累積欠損金比率は、公営企業会計移行前の法適用債を引き継いだことで欠損金が生じたものである。企業債は一般会計が負担しており、今後償還に伴い解消される見込であり、昨年度より減少している。
③流動比率は、当年度純利益等により資産が増加し、類似団体平均値を上回っている。
④企業債残高対給水収益比率は、類似団体平均値を下回っているが、現在の借入れの内訳はほぼ法適用債であり、建設改良債の額は少ない状況にある。しかしながら今後、老朽施設の更新等により建設改良債の増加が見込まれる。
⑤料金回収率は、給水原価の増加により前年度と比べ指数が減少している。給水収益で維持管理経費等を賄えない状況が継続しており、かつ、類似団体平均値を下回っていることから、料金水準の低さが課題となっている。
⑥給水原価は、費用の増加により前年度に比べ増加したが、類似団体平均値と比較して低い水準にある。
⑦施設利用率は、一日配水能力の修正に伴い昨年度より低下し、類似団体平均値を下回った。また、今後人口減少に伴う使用水量の減少による低下が見込まれる。
⑧有収率は、類似団体平均値より高い状況にある。</t>
    <rPh sb="173" eb="176">
      <t>トウネンド</t>
    </rPh>
    <rPh sb="176" eb="179">
      <t>ジュンリエキ</t>
    </rPh>
    <rPh sb="183" eb="185">
      <t>シサン</t>
    </rPh>
    <rPh sb="186" eb="188">
      <t>ゾウカ</t>
    </rPh>
    <rPh sb="467" eb="469">
      <t>イチニチ</t>
    </rPh>
    <rPh sb="474" eb="476">
      <t>シュウセイ</t>
    </rPh>
    <rPh sb="477" eb="478">
      <t>トモナ</t>
    </rPh>
    <rPh sb="479" eb="482">
      <t>サクネンド</t>
    </rPh>
    <rPh sb="484" eb="486">
      <t>テイカ</t>
    </rPh>
    <rPh sb="506" eb="510">
      <t>ジンコウゲンショウ</t>
    </rPh>
    <rPh sb="511" eb="512">
      <t>トモナ</t>
    </rPh>
    <rPh sb="550" eb="55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</si>
</sst>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2.5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5FA-4242-8C79-4701902C46D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0.96</c:v>
                </c:pt>
                <c:pt idx="2">
                  <c:v>0.37</c:v>
                </c:pt>
                <c:pt idx="3">
                  <c:v>0.23</c:v>
                </c:pt>
                <c:pt idx="4">
                  <c:v>0.88</c:v>
                </c:pt>
              </c:numCache>
            </c:numRef>
          </c:val>
          <c:smooth val="0"/>
          <c:extLst>
            <c:ext xmlns:c16="http://schemas.microsoft.com/office/drawing/2014/chart" uri="{C3380CC4-5D6E-409C-BE32-E72D297353CC}">
              <c16:uniqueId val="{00000001-65FA-4242-8C79-4701902C46D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58.77</c:v>
                </c:pt>
                <c:pt idx="2">
                  <c:v>58.19</c:v>
                </c:pt>
                <c:pt idx="3">
                  <c:v>57.79</c:v>
                </c:pt>
                <c:pt idx="4">
                  <c:v>45.45</c:v>
                </c:pt>
              </c:numCache>
            </c:numRef>
          </c:val>
          <c:extLst>
            <c:ext xmlns:c16="http://schemas.microsoft.com/office/drawing/2014/chart" uri="{C3380CC4-5D6E-409C-BE32-E72D297353CC}">
              <c16:uniqueId val="{00000000-2992-4C00-AA88-E6147D6DED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51.52</c:v>
                </c:pt>
                <c:pt idx="2">
                  <c:v>48.75</c:v>
                </c:pt>
                <c:pt idx="3">
                  <c:v>50.95</c:v>
                </c:pt>
                <c:pt idx="4">
                  <c:v>52.39</c:v>
                </c:pt>
              </c:numCache>
            </c:numRef>
          </c:val>
          <c:smooth val="0"/>
          <c:extLst>
            <c:ext xmlns:c16="http://schemas.microsoft.com/office/drawing/2014/chart" uri="{C3380CC4-5D6E-409C-BE32-E72D297353CC}">
              <c16:uniqueId val="{00000001-2992-4C00-AA88-E6147D6DED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79.17</c:v>
                </c:pt>
                <c:pt idx="2">
                  <c:v>79.23</c:v>
                </c:pt>
                <c:pt idx="3">
                  <c:v>79.150000000000006</c:v>
                </c:pt>
                <c:pt idx="4">
                  <c:v>79.180000000000007</c:v>
                </c:pt>
              </c:numCache>
            </c:numRef>
          </c:val>
          <c:extLst>
            <c:ext xmlns:c16="http://schemas.microsoft.com/office/drawing/2014/chart" uri="{C3380CC4-5D6E-409C-BE32-E72D297353CC}">
              <c16:uniqueId val="{00000000-A28B-480D-AB74-2A0B3D8B2E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61.29</c:v>
                </c:pt>
                <c:pt idx="2">
                  <c:v>60.88</c:v>
                </c:pt>
                <c:pt idx="3">
                  <c:v>61</c:v>
                </c:pt>
                <c:pt idx="4">
                  <c:v>63.38</c:v>
                </c:pt>
              </c:numCache>
            </c:numRef>
          </c:val>
          <c:smooth val="0"/>
          <c:extLst>
            <c:ext xmlns:c16="http://schemas.microsoft.com/office/drawing/2014/chart" uri="{C3380CC4-5D6E-409C-BE32-E72D297353CC}">
              <c16:uniqueId val="{00000001-A28B-480D-AB74-2A0B3D8B2E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114.8</c:v>
                </c:pt>
                <c:pt idx="2">
                  <c:v>124.51</c:v>
                </c:pt>
                <c:pt idx="3">
                  <c:v>138.63</c:v>
                </c:pt>
                <c:pt idx="4">
                  <c:v>134.04</c:v>
                </c:pt>
              </c:numCache>
            </c:numRef>
          </c:val>
          <c:extLst>
            <c:ext xmlns:c16="http://schemas.microsoft.com/office/drawing/2014/chart" uri="{C3380CC4-5D6E-409C-BE32-E72D297353CC}">
              <c16:uniqueId val="{00000000-EB04-490E-B2E7-0D666A49A4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97.61</c:v>
                </c:pt>
                <c:pt idx="2">
                  <c:v>98.78</c:v>
                </c:pt>
                <c:pt idx="3">
                  <c:v>101.23</c:v>
                </c:pt>
                <c:pt idx="4">
                  <c:v>103.12</c:v>
                </c:pt>
              </c:numCache>
            </c:numRef>
          </c:val>
          <c:smooth val="0"/>
          <c:extLst>
            <c:ext xmlns:c16="http://schemas.microsoft.com/office/drawing/2014/chart" uri="{C3380CC4-5D6E-409C-BE32-E72D297353CC}">
              <c16:uniqueId val="{00000001-EB04-490E-B2E7-0D666A49A4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3.33</c:v>
                </c:pt>
                <c:pt idx="2">
                  <c:v>6.49</c:v>
                </c:pt>
                <c:pt idx="3">
                  <c:v>9.89</c:v>
                </c:pt>
                <c:pt idx="4">
                  <c:v>13.19</c:v>
                </c:pt>
              </c:numCache>
            </c:numRef>
          </c:val>
          <c:extLst>
            <c:ext xmlns:c16="http://schemas.microsoft.com/office/drawing/2014/chart" uri="{C3380CC4-5D6E-409C-BE32-E72D297353CC}">
              <c16:uniqueId val="{00000000-B1BA-4ACD-8E0A-2E93A7EE62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24.16</c:v>
                </c:pt>
                <c:pt idx="2">
                  <c:v>29.81</c:v>
                </c:pt>
                <c:pt idx="3">
                  <c:v>30.82</c:v>
                </c:pt>
                <c:pt idx="4">
                  <c:v>24.27</c:v>
                </c:pt>
              </c:numCache>
            </c:numRef>
          </c:val>
          <c:smooth val="0"/>
          <c:extLst>
            <c:ext xmlns:c16="http://schemas.microsoft.com/office/drawing/2014/chart" uri="{C3380CC4-5D6E-409C-BE32-E72D297353CC}">
              <c16:uniqueId val="{00000001-B1BA-4ACD-8E0A-2E93A7EE62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21.29</c:v>
                </c:pt>
                <c:pt idx="2">
                  <c:v>19.190000000000001</c:v>
                </c:pt>
                <c:pt idx="3">
                  <c:v>19.309999999999999</c:v>
                </c:pt>
                <c:pt idx="4">
                  <c:v>19.309999999999999</c:v>
                </c:pt>
              </c:numCache>
            </c:numRef>
          </c:val>
          <c:extLst>
            <c:ext xmlns:c16="http://schemas.microsoft.com/office/drawing/2014/chart" uri="{C3380CC4-5D6E-409C-BE32-E72D297353CC}">
              <c16:uniqueId val="{00000000-01FC-4FAA-9771-E6F08EB3BB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18.829999999999998</c:v>
                </c:pt>
                <c:pt idx="2">
                  <c:v>18.05</c:v>
                </c:pt>
                <c:pt idx="3">
                  <c:v>14.28</c:v>
                </c:pt>
                <c:pt idx="4">
                  <c:v>12.77</c:v>
                </c:pt>
              </c:numCache>
            </c:numRef>
          </c:val>
          <c:smooth val="0"/>
          <c:extLst>
            <c:ext xmlns:c16="http://schemas.microsoft.com/office/drawing/2014/chart" uri="{C3380CC4-5D6E-409C-BE32-E72D297353CC}">
              <c16:uniqueId val="{00000001-01FC-4FAA-9771-E6F08EB3BB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225.55</c:v>
                </c:pt>
                <c:pt idx="2">
                  <c:v>153.07</c:v>
                </c:pt>
                <c:pt idx="3">
                  <c:v>92.53</c:v>
                </c:pt>
                <c:pt idx="4">
                  <c:v>55.04</c:v>
                </c:pt>
              </c:numCache>
            </c:numRef>
          </c:val>
          <c:extLst>
            <c:ext xmlns:c16="http://schemas.microsoft.com/office/drawing/2014/chart" uri="{C3380CC4-5D6E-409C-BE32-E72D297353CC}">
              <c16:uniqueId val="{00000000-F26B-4FE6-9F3E-81309752A6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143.65</c:v>
                </c:pt>
                <c:pt idx="2">
                  <c:v>155.82</c:v>
                </c:pt>
                <c:pt idx="3">
                  <c:v>155.18</c:v>
                </c:pt>
                <c:pt idx="4">
                  <c:v>101.46</c:v>
                </c:pt>
              </c:numCache>
            </c:numRef>
          </c:val>
          <c:smooth val="0"/>
          <c:extLst>
            <c:ext xmlns:c16="http://schemas.microsoft.com/office/drawing/2014/chart" uri="{C3380CC4-5D6E-409C-BE32-E72D297353CC}">
              <c16:uniqueId val="{00000001-F26B-4FE6-9F3E-81309752A6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128.25</c:v>
                </c:pt>
                <c:pt idx="2">
                  <c:v>130.69</c:v>
                </c:pt>
                <c:pt idx="3">
                  <c:v>149.62</c:v>
                </c:pt>
                <c:pt idx="4">
                  <c:v>155.76</c:v>
                </c:pt>
              </c:numCache>
            </c:numRef>
          </c:val>
          <c:extLst>
            <c:ext xmlns:c16="http://schemas.microsoft.com/office/drawing/2014/chart" uri="{C3380CC4-5D6E-409C-BE32-E72D297353CC}">
              <c16:uniqueId val="{00000000-AC92-42C1-9C8D-CAAB89D98F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94.01</c:v>
                </c:pt>
                <c:pt idx="2">
                  <c:v>111.08</c:v>
                </c:pt>
                <c:pt idx="3">
                  <c:v>118.28</c:v>
                </c:pt>
                <c:pt idx="4">
                  <c:v>112.37</c:v>
                </c:pt>
              </c:numCache>
            </c:numRef>
          </c:val>
          <c:smooth val="0"/>
          <c:extLst>
            <c:ext xmlns:c16="http://schemas.microsoft.com/office/drawing/2014/chart" uri="{C3380CC4-5D6E-409C-BE32-E72D297353CC}">
              <c16:uniqueId val="{00000001-AC92-42C1-9C8D-CAAB89D98F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1035.9100000000001</c:v>
                </c:pt>
                <c:pt idx="2">
                  <c:v>1007.22</c:v>
                </c:pt>
                <c:pt idx="3">
                  <c:v>884.3</c:v>
                </c:pt>
                <c:pt idx="4">
                  <c:v>868.14</c:v>
                </c:pt>
              </c:numCache>
            </c:numRef>
          </c:val>
          <c:extLst>
            <c:ext xmlns:c16="http://schemas.microsoft.com/office/drawing/2014/chart" uri="{C3380CC4-5D6E-409C-BE32-E72D297353CC}">
              <c16:uniqueId val="{00000000-F3DA-4056-B4DF-2C6C0449DB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1421.84</c:v>
                </c:pt>
                <c:pt idx="2">
                  <c:v>1596.62</c:v>
                </c:pt>
                <c:pt idx="3">
                  <c:v>1456.79</c:v>
                </c:pt>
                <c:pt idx="4">
                  <c:v>1364.2</c:v>
                </c:pt>
              </c:numCache>
            </c:numRef>
          </c:val>
          <c:smooth val="0"/>
          <c:extLst>
            <c:ext xmlns:c16="http://schemas.microsoft.com/office/drawing/2014/chart" uri="{C3380CC4-5D6E-409C-BE32-E72D297353CC}">
              <c16:uniqueId val="{00000001-F3DA-4056-B4DF-2C6C0449DB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31.7</c:v>
                </c:pt>
                <c:pt idx="2">
                  <c:v>27.75</c:v>
                </c:pt>
                <c:pt idx="3">
                  <c:v>23.94</c:v>
                </c:pt>
                <c:pt idx="4">
                  <c:v>19.920000000000002</c:v>
                </c:pt>
              </c:numCache>
            </c:numRef>
          </c:val>
          <c:extLst>
            <c:ext xmlns:c16="http://schemas.microsoft.com/office/drawing/2014/chart" uri="{C3380CC4-5D6E-409C-BE32-E72D297353CC}">
              <c16:uniqueId val="{00000000-6D9C-4CE4-8F18-93D7513861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35.72</c:v>
                </c:pt>
                <c:pt idx="2">
                  <c:v>33.659999999999997</c:v>
                </c:pt>
                <c:pt idx="3">
                  <c:v>35.33</c:v>
                </c:pt>
                <c:pt idx="4">
                  <c:v>38.58</c:v>
                </c:pt>
              </c:numCache>
            </c:numRef>
          </c:val>
          <c:smooth val="0"/>
          <c:extLst>
            <c:ext xmlns:c16="http://schemas.microsoft.com/office/drawing/2014/chart" uri="{C3380CC4-5D6E-409C-BE32-E72D297353CC}">
              <c16:uniqueId val="{00000001-6D9C-4CE4-8F18-93D7513861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244.18</c:v>
                </c:pt>
                <c:pt idx="2">
                  <c:v>277.94</c:v>
                </c:pt>
                <c:pt idx="3">
                  <c:v>324.74</c:v>
                </c:pt>
                <c:pt idx="4">
                  <c:v>351.23</c:v>
                </c:pt>
              </c:numCache>
            </c:numRef>
          </c:val>
          <c:extLst>
            <c:ext xmlns:c16="http://schemas.microsoft.com/office/drawing/2014/chart" uri="{C3380CC4-5D6E-409C-BE32-E72D297353CC}">
              <c16:uniqueId val="{00000000-371C-4433-956B-10B44A93E7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471.3</c:v>
                </c:pt>
                <c:pt idx="2">
                  <c:v>506.68</c:v>
                </c:pt>
                <c:pt idx="3">
                  <c:v>491.45</c:v>
                </c:pt>
                <c:pt idx="4">
                  <c:v>448.81</c:v>
                </c:pt>
              </c:numCache>
            </c:numRef>
          </c:val>
          <c:smooth val="0"/>
          <c:extLst>
            <c:ext xmlns:c16="http://schemas.microsoft.com/office/drawing/2014/chart" uri="{C3380CC4-5D6E-409C-BE32-E72D297353CC}">
              <c16:uniqueId val="{00000001-371C-4433-956B-10B44A93E7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6" zoomScaleNormal="100" workbookViewId="0">
      <selection activeCell="CN42" sqref="CN4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会津若松市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112445</v>
      </c>
      <c r="AM8" s="44"/>
      <c r="AN8" s="44"/>
      <c r="AO8" s="44"/>
      <c r="AP8" s="44"/>
      <c r="AQ8" s="44"/>
      <c r="AR8" s="44"/>
      <c r="AS8" s="44"/>
      <c r="AT8" s="45">
        <f>データ!$S$6</f>
        <v>382.97</v>
      </c>
      <c r="AU8" s="46"/>
      <c r="AV8" s="46"/>
      <c r="AW8" s="46"/>
      <c r="AX8" s="46"/>
      <c r="AY8" s="46"/>
      <c r="AZ8" s="46"/>
      <c r="BA8" s="46"/>
      <c r="BB8" s="47">
        <f>データ!$T$6</f>
        <v>293.61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68.28</v>
      </c>
      <c r="J10" s="46"/>
      <c r="K10" s="46"/>
      <c r="L10" s="46"/>
      <c r="M10" s="46"/>
      <c r="N10" s="46"/>
      <c r="O10" s="80"/>
      <c r="P10" s="47">
        <f>データ!$P$6</f>
        <v>0.35</v>
      </c>
      <c r="Q10" s="47"/>
      <c r="R10" s="47"/>
      <c r="S10" s="47"/>
      <c r="T10" s="47"/>
      <c r="U10" s="47"/>
      <c r="V10" s="47"/>
      <c r="W10" s="44">
        <f>データ!$Q$6</f>
        <v>1408</v>
      </c>
      <c r="X10" s="44"/>
      <c r="Y10" s="44"/>
      <c r="Z10" s="44"/>
      <c r="AA10" s="44"/>
      <c r="AB10" s="44"/>
      <c r="AC10" s="44"/>
      <c r="AD10" s="2"/>
      <c r="AE10" s="2"/>
      <c r="AF10" s="2"/>
      <c r="AG10" s="2"/>
      <c r="AH10" s="2"/>
      <c r="AI10" s="2"/>
      <c r="AJ10" s="2"/>
      <c r="AK10" s="2"/>
      <c r="AL10" s="44">
        <f>データ!$U$6</f>
        <v>399</v>
      </c>
      <c r="AM10" s="44"/>
      <c r="AN10" s="44"/>
      <c r="AO10" s="44"/>
      <c r="AP10" s="44"/>
      <c r="AQ10" s="44"/>
      <c r="AR10" s="44"/>
      <c r="AS10" s="44"/>
      <c r="AT10" s="45">
        <f>データ!$V$6</f>
        <v>0.28000000000000003</v>
      </c>
      <c r="AU10" s="46"/>
      <c r="AV10" s="46"/>
      <c r="AW10" s="46"/>
      <c r="AX10" s="46"/>
      <c r="AY10" s="46"/>
      <c r="AZ10" s="46"/>
      <c r="BA10" s="46"/>
      <c r="BB10" s="47">
        <f>データ!$W$6</f>
        <v>1425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RZha8krGhD/anEkD9RZYczS/SgikgcdbOpm7ZQL0gxwiNekLy0jESP2bRU0HE12jw+fIcGaIuChWCzFUB8erGA==" saltValue="P3s9lmUOiRRsNpWVd0h8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72028</v>
      </c>
      <c r="D6" s="20">
        <f t="shared" si="3"/>
        <v>46</v>
      </c>
      <c r="E6" s="20">
        <f t="shared" si="3"/>
        <v>1</v>
      </c>
      <c r="F6" s="20">
        <f t="shared" si="3"/>
        <v>0</v>
      </c>
      <c r="G6" s="20">
        <f t="shared" si="3"/>
        <v>5</v>
      </c>
      <c r="H6" s="20" t="str">
        <f t="shared" si="3"/>
        <v>福島県　会津若松市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68.28</v>
      </c>
      <c r="P6" s="21">
        <f t="shared" si="3"/>
        <v>0.35</v>
      </c>
      <c r="Q6" s="21">
        <f t="shared" si="3"/>
        <v>1408</v>
      </c>
      <c r="R6" s="21">
        <f t="shared" si="3"/>
        <v>112445</v>
      </c>
      <c r="S6" s="21">
        <f t="shared" si="3"/>
        <v>382.97</v>
      </c>
      <c r="T6" s="21">
        <f t="shared" si="3"/>
        <v>293.61</v>
      </c>
      <c r="U6" s="21">
        <f t="shared" si="3"/>
        <v>399</v>
      </c>
      <c r="V6" s="21">
        <f t="shared" si="3"/>
        <v>0.28000000000000003</v>
      </c>
      <c r="W6" s="21">
        <f t="shared" si="3"/>
        <v>1425</v>
      </c>
      <c r="X6" s="22" t="str">
        <f>IF(X7="",NA(),X7)</f>
        <v>-</v>
      </c>
      <c r="Y6" s="22">
        <f t="shared" ref="Y6:AG6" si="4">IF(Y7="",NA(),Y7)</f>
        <v>114.8</v>
      </c>
      <c r="Z6" s="22">
        <f t="shared" si="4"/>
        <v>124.51</v>
      </c>
      <c r="AA6" s="22">
        <f t="shared" si="4"/>
        <v>138.63</v>
      </c>
      <c r="AB6" s="22">
        <f t="shared" si="4"/>
        <v>134.04</v>
      </c>
      <c r="AC6" s="22" t="str">
        <f t="shared" si="4"/>
        <v>-</v>
      </c>
      <c r="AD6" s="22">
        <f t="shared" si="4"/>
        <v>97.61</v>
      </c>
      <c r="AE6" s="22">
        <f t="shared" si="4"/>
        <v>98.78</v>
      </c>
      <c r="AF6" s="22">
        <f t="shared" si="4"/>
        <v>101.23</v>
      </c>
      <c r="AG6" s="22">
        <f t="shared" si="4"/>
        <v>103.12</v>
      </c>
      <c r="AH6" s="21" t="str">
        <f>IF(AH7="","",IF(AH7="-","【-】","【"&amp;SUBSTITUTE(TEXT(AH7,"#,##0.00"),"-","△")&amp;"】"))</f>
        <v>【103.05】</v>
      </c>
      <c r="AI6" s="22" t="str">
        <f>IF(AI7="",NA(),AI7)</f>
        <v>-</v>
      </c>
      <c r="AJ6" s="22">
        <f t="shared" ref="AJ6:AR6" si="5">IF(AJ7="",NA(),AJ7)</f>
        <v>225.55</v>
      </c>
      <c r="AK6" s="22">
        <f t="shared" si="5"/>
        <v>153.07</v>
      </c>
      <c r="AL6" s="22">
        <f t="shared" si="5"/>
        <v>92.53</v>
      </c>
      <c r="AM6" s="22">
        <f t="shared" si="5"/>
        <v>55.04</v>
      </c>
      <c r="AN6" s="22" t="str">
        <f t="shared" si="5"/>
        <v>-</v>
      </c>
      <c r="AO6" s="22">
        <f t="shared" si="5"/>
        <v>143.65</v>
      </c>
      <c r="AP6" s="22">
        <f t="shared" si="5"/>
        <v>155.82</v>
      </c>
      <c r="AQ6" s="22">
        <f t="shared" si="5"/>
        <v>155.18</v>
      </c>
      <c r="AR6" s="22">
        <f t="shared" si="5"/>
        <v>101.46</v>
      </c>
      <c r="AS6" s="21" t="str">
        <f>IF(AS7="","",IF(AS7="-","【-】","【"&amp;SUBSTITUTE(TEXT(AS7,"#,##0.00"),"-","△")&amp;"】"))</f>
        <v>【30.22】</v>
      </c>
      <c r="AT6" s="22" t="str">
        <f>IF(AT7="",NA(),AT7)</f>
        <v>-</v>
      </c>
      <c r="AU6" s="22">
        <f t="shared" ref="AU6:BC6" si="6">IF(AU7="",NA(),AU7)</f>
        <v>128.25</v>
      </c>
      <c r="AV6" s="22">
        <f t="shared" si="6"/>
        <v>130.69</v>
      </c>
      <c r="AW6" s="22">
        <f t="shared" si="6"/>
        <v>149.62</v>
      </c>
      <c r="AX6" s="22">
        <f t="shared" si="6"/>
        <v>155.76</v>
      </c>
      <c r="AY6" s="22" t="str">
        <f t="shared" si="6"/>
        <v>-</v>
      </c>
      <c r="AZ6" s="22">
        <f t="shared" si="6"/>
        <v>94.01</v>
      </c>
      <c r="BA6" s="22">
        <f t="shared" si="6"/>
        <v>111.08</v>
      </c>
      <c r="BB6" s="22">
        <f t="shared" si="6"/>
        <v>118.28</v>
      </c>
      <c r="BC6" s="22">
        <f t="shared" si="6"/>
        <v>112.37</v>
      </c>
      <c r="BD6" s="21" t="str">
        <f>IF(BD7="","",IF(BD7="-","【-】","【"&amp;SUBSTITUTE(TEXT(BD7,"#,##0.00"),"-","△")&amp;"】"))</f>
        <v>【179.30】</v>
      </c>
      <c r="BE6" s="22" t="str">
        <f>IF(BE7="",NA(),BE7)</f>
        <v>-</v>
      </c>
      <c r="BF6" s="22">
        <f t="shared" ref="BF6:BN6" si="7">IF(BF7="",NA(),BF7)</f>
        <v>1035.9100000000001</v>
      </c>
      <c r="BG6" s="22">
        <f t="shared" si="7"/>
        <v>1007.22</v>
      </c>
      <c r="BH6" s="22">
        <f t="shared" si="7"/>
        <v>884.3</v>
      </c>
      <c r="BI6" s="22">
        <f t="shared" si="7"/>
        <v>868.14</v>
      </c>
      <c r="BJ6" s="22" t="str">
        <f t="shared" si="7"/>
        <v>-</v>
      </c>
      <c r="BK6" s="22">
        <f t="shared" si="7"/>
        <v>1421.84</v>
      </c>
      <c r="BL6" s="22">
        <f t="shared" si="7"/>
        <v>1596.62</v>
      </c>
      <c r="BM6" s="22">
        <f t="shared" si="7"/>
        <v>1456.79</v>
      </c>
      <c r="BN6" s="22">
        <f t="shared" si="7"/>
        <v>1364.2</v>
      </c>
      <c r="BO6" s="21" t="str">
        <f>IF(BO7="","",IF(BO7="-","【-】","【"&amp;SUBSTITUTE(TEXT(BO7,"#,##0.00"),"-","△")&amp;"】"))</f>
        <v>【1,042.45】</v>
      </c>
      <c r="BP6" s="22" t="str">
        <f>IF(BP7="",NA(),BP7)</f>
        <v>-</v>
      </c>
      <c r="BQ6" s="22">
        <f t="shared" ref="BQ6:BY6" si="8">IF(BQ7="",NA(),BQ7)</f>
        <v>31.7</v>
      </c>
      <c r="BR6" s="22">
        <f t="shared" si="8"/>
        <v>27.75</v>
      </c>
      <c r="BS6" s="22">
        <f t="shared" si="8"/>
        <v>23.94</v>
      </c>
      <c r="BT6" s="22">
        <f t="shared" si="8"/>
        <v>19.920000000000002</v>
      </c>
      <c r="BU6" s="22" t="str">
        <f t="shared" si="8"/>
        <v>-</v>
      </c>
      <c r="BV6" s="22">
        <f t="shared" si="8"/>
        <v>35.72</v>
      </c>
      <c r="BW6" s="22">
        <f t="shared" si="8"/>
        <v>33.659999999999997</v>
      </c>
      <c r="BX6" s="22">
        <f t="shared" si="8"/>
        <v>35.33</v>
      </c>
      <c r="BY6" s="22">
        <f t="shared" si="8"/>
        <v>38.58</v>
      </c>
      <c r="BZ6" s="21" t="str">
        <f>IF(BZ7="","",IF(BZ7="-","【-】","【"&amp;SUBSTITUTE(TEXT(BZ7,"#,##0.00"),"-","△")&amp;"】"))</f>
        <v>【57.74】</v>
      </c>
      <c r="CA6" s="22" t="str">
        <f>IF(CA7="",NA(),CA7)</f>
        <v>-</v>
      </c>
      <c r="CB6" s="22">
        <f t="shared" ref="CB6:CJ6" si="9">IF(CB7="",NA(),CB7)</f>
        <v>244.18</v>
      </c>
      <c r="CC6" s="22">
        <f t="shared" si="9"/>
        <v>277.94</v>
      </c>
      <c r="CD6" s="22">
        <f t="shared" si="9"/>
        <v>324.74</v>
      </c>
      <c r="CE6" s="22">
        <f t="shared" si="9"/>
        <v>351.23</v>
      </c>
      <c r="CF6" s="22" t="str">
        <f t="shared" si="9"/>
        <v>-</v>
      </c>
      <c r="CG6" s="22">
        <f t="shared" si="9"/>
        <v>471.3</v>
      </c>
      <c r="CH6" s="22">
        <f t="shared" si="9"/>
        <v>506.68</v>
      </c>
      <c r="CI6" s="22">
        <f t="shared" si="9"/>
        <v>491.45</v>
      </c>
      <c r="CJ6" s="22">
        <f t="shared" si="9"/>
        <v>448.81</v>
      </c>
      <c r="CK6" s="21" t="str">
        <f>IF(CK7="","",IF(CK7="-","【-】","【"&amp;SUBSTITUTE(TEXT(CK7,"#,##0.00"),"-","△")&amp;"】"))</f>
        <v>【285.48】</v>
      </c>
      <c r="CL6" s="22" t="str">
        <f>IF(CL7="",NA(),CL7)</f>
        <v>-</v>
      </c>
      <c r="CM6" s="22">
        <f t="shared" ref="CM6:CU6" si="10">IF(CM7="",NA(),CM7)</f>
        <v>58.77</v>
      </c>
      <c r="CN6" s="22">
        <f t="shared" si="10"/>
        <v>58.19</v>
      </c>
      <c r="CO6" s="22">
        <f t="shared" si="10"/>
        <v>57.79</v>
      </c>
      <c r="CP6" s="22">
        <f t="shared" si="10"/>
        <v>45.45</v>
      </c>
      <c r="CQ6" s="22" t="str">
        <f t="shared" si="10"/>
        <v>-</v>
      </c>
      <c r="CR6" s="22">
        <f t="shared" si="10"/>
        <v>51.52</v>
      </c>
      <c r="CS6" s="22">
        <f t="shared" si="10"/>
        <v>48.75</v>
      </c>
      <c r="CT6" s="22">
        <f t="shared" si="10"/>
        <v>50.95</v>
      </c>
      <c r="CU6" s="22">
        <f t="shared" si="10"/>
        <v>52.39</v>
      </c>
      <c r="CV6" s="21" t="str">
        <f>IF(CV7="","",IF(CV7="-","【-】","【"&amp;SUBSTITUTE(TEXT(CV7,"#,##0.00"),"-","△")&amp;"】"))</f>
        <v>【53.73】</v>
      </c>
      <c r="CW6" s="22" t="str">
        <f>IF(CW7="",NA(),CW7)</f>
        <v>-</v>
      </c>
      <c r="CX6" s="22">
        <f t="shared" ref="CX6:DF6" si="11">IF(CX7="",NA(),CX7)</f>
        <v>79.17</v>
      </c>
      <c r="CY6" s="22">
        <f t="shared" si="11"/>
        <v>79.23</v>
      </c>
      <c r="CZ6" s="22">
        <f t="shared" si="11"/>
        <v>79.150000000000006</v>
      </c>
      <c r="DA6" s="22">
        <f t="shared" si="11"/>
        <v>79.180000000000007</v>
      </c>
      <c r="DB6" s="22" t="str">
        <f t="shared" si="11"/>
        <v>-</v>
      </c>
      <c r="DC6" s="22">
        <f t="shared" si="11"/>
        <v>61.29</v>
      </c>
      <c r="DD6" s="22">
        <f t="shared" si="11"/>
        <v>60.88</v>
      </c>
      <c r="DE6" s="22">
        <f t="shared" si="11"/>
        <v>61</v>
      </c>
      <c r="DF6" s="22">
        <f t="shared" si="11"/>
        <v>63.38</v>
      </c>
      <c r="DG6" s="21" t="str">
        <f>IF(DG7="","",IF(DG7="-","【-】","【"&amp;SUBSTITUTE(TEXT(DG7,"#,##0.00"),"-","△")&amp;"】"))</f>
        <v>【71.52】</v>
      </c>
      <c r="DH6" s="22" t="str">
        <f>IF(DH7="",NA(),DH7)</f>
        <v>-</v>
      </c>
      <c r="DI6" s="22">
        <f t="shared" ref="DI6:DQ6" si="12">IF(DI7="",NA(),DI7)</f>
        <v>3.33</v>
      </c>
      <c r="DJ6" s="22">
        <f t="shared" si="12"/>
        <v>6.49</v>
      </c>
      <c r="DK6" s="22">
        <f t="shared" si="12"/>
        <v>9.89</v>
      </c>
      <c r="DL6" s="22">
        <f t="shared" si="12"/>
        <v>13.19</v>
      </c>
      <c r="DM6" s="22" t="str">
        <f t="shared" si="12"/>
        <v>-</v>
      </c>
      <c r="DN6" s="22">
        <f t="shared" si="12"/>
        <v>24.16</v>
      </c>
      <c r="DO6" s="22">
        <f t="shared" si="12"/>
        <v>29.81</v>
      </c>
      <c r="DP6" s="22">
        <f t="shared" si="12"/>
        <v>30.82</v>
      </c>
      <c r="DQ6" s="22">
        <f t="shared" si="12"/>
        <v>24.27</v>
      </c>
      <c r="DR6" s="21" t="str">
        <f>IF(DR7="","",IF(DR7="-","【-】","【"&amp;SUBSTITUTE(TEXT(DR7,"#,##0.00"),"-","△")&amp;"】"))</f>
        <v>【38.43】</v>
      </c>
      <c r="DS6" s="22" t="str">
        <f>IF(DS7="",NA(),DS7)</f>
        <v>-</v>
      </c>
      <c r="DT6" s="22">
        <f t="shared" ref="DT6:EB6" si="13">IF(DT7="",NA(),DT7)</f>
        <v>21.29</v>
      </c>
      <c r="DU6" s="22">
        <f t="shared" si="13"/>
        <v>19.190000000000001</v>
      </c>
      <c r="DV6" s="22">
        <f t="shared" si="13"/>
        <v>19.309999999999999</v>
      </c>
      <c r="DW6" s="22">
        <f t="shared" si="13"/>
        <v>19.309999999999999</v>
      </c>
      <c r="DX6" s="22" t="str">
        <f t="shared" si="13"/>
        <v>-</v>
      </c>
      <c r="DY6" s="22">
        <f t="shared" si="13"/>
        <v>18.829999999999998</v>
      </c>
      <c r="DZ6" s="22">
        <f t="shared" si="13"/>
        <v>18.05</v>
      </c>
      <c r="EA6" s="22">
        <f t="shared" si="13"/>
        <v>14.28</v>
      </c>
      <c r="EB6" s="22">
        <f t="shared" si="13"/>
        <v>12.77</v>
      </c>
      <c r="EC6" s="21" t="str">
        <f>IF(EC7="","",IF(EC7="-","【-】","【"&amp;SUBSTITUTE(TEXT(EC7,"#,##0.00"),"-","△")&amp;"】"))</f>
        <v>【19.16】</v>
      </c>
      <c r="ED6" s="22" t="str">
        <f>IF(ED7="",NA(),ED7)</f>
        <v>-</v>
      </c>
      <c r="EE6" s="22">
        <f t="shared" ref="EE6:EM6" si="14">IF(EE7="",NA(),EE7)</f>
        <v>2.5</v>
      </c>
      <c r="EF6" s="21">
        <f t="shared" si="14"/>
        <v>0</v>
      </c>
      <c r="EG6" s="21">
        <f t="shared" si="14"/>
        <v>0</v>
      </c>
      <c r="EH6" s="21">
        <f t="shared" si="14"/>
        <v>0</v>
      </c>
      <c r="EI6" s="22" t="str">
        <f t="shared" si="14"/>
        <v>-</v>
      </c>
      <c r="EJ6" s="22">
        <f t="shared" si="14"/>
        <v>0.96</v>
      </c>
      <c r="EK6" s="22">
        <f t="shared" si="14"/>
        <v>0.37</v>
      </c>
      <c r="EL6" s="22">
        <f t="shared" si="14"/>
        <v>0.23</v>
      </c>
      <c r="EM6" s="22">
        <f t="shared" si="14"/>
        <v>0.88</v>
      </c>
      <c r="EN6" s="21" t="str">
        <f>IF(EN7="","",IF(EN7="-","【-】","【"&amp;SUBSTITUTE(TEXT(EN7,"#,##0.00"),"-","△")&amp;"】"))</f>
        <v>【0.49】</v>
      </c>
    </row>
    <row r="7" spans="1:144" s="23" customFormat="1" x14ac:dyDescent="0.15">
      <c r="A7" s="15"/>
      <c r="B7" s="24">
        <v>2023</v>
      </c>
      <c r="C7" s="24">
        <v>72028</v>
      </c>
      <c r="D7" s="24">
        <v>46</v>
      </c>
      <c r="E7" s="24">
        <v>1</v>
      </c>
      <c r="F7" s="24">
        <v>0</v>
      </c>
      <c r="G7" s="24">
        <v>5</v>
      </c>
      <c r="H7" s="24" t="s">
        <v>93</v>
      </c>
      <c r="I7" s="24" t="s">
        <v>94</v>
      </c>
      <c r="J7" s="24" t="s">
        <v>95</v>
      </c>
      <c r="K7" s="24" t="s">
        <v>96</v>
      </c>
      <c r="L7" s="24" t="s">
        <v>97</v>
      </c>
      <c r="M7" s="24" t="s">
        <v>98</v>
      </c>
      <c r="N7" s="25" t="s">
        <v>99</v>
      </c>
      <c r="O7" s="25">
        <v>68.28</v>
      </c>
      <c r="P7" s="25">
        <v>0.35</v>
      </c>
      <c r="Q7" s="25">
        <v>1408</v>
      </c>
      <c r="R7" s="25">
        <v>112445</v>
      </c>
      <c r="S7" s="25">
        <v>382.97</v>
      </c>
      <c r="T7" s="25">
        <v>293.61</v>
      </c>
      <c r="U7" s="25">
        <v>399</v>
      </c>
      <c r="V7" s="25">
        <v>0.28000000000000003</v>
      </c>
      <c r="W7" s="25">
        <v>1425</v>
      </c>
      <c r="X7" s="25" t="s">
        <v>99</v>
      </c>
      <c r="Y7" s="25">
        <v>114.8</v>
      </c>
      <c r="Z7" s="25">
        <v>124.51</v>
      </c>
      <c r="AA7" s="25">
        <v>138.63</v>
      </c>
      <c r="AB7" s="25">
        <v>134.04</v>
      </c>
      <c r="AC7" s="25" t="s">
        <v>99</v>
      </c>
      <c r="AD7" s="25">
        <v>97.61</v>
      </c>
      <c r="AE7" s="25">
        <v>98.78</v>
      </c>
      <c r="AF7" s="25">
        <v>101.23</v>
      </c>
      <c r="AG7" s="25">
        <v>103.12</v>
      </c>
      <c r="AH7" s="25">
        <v>103.05</v>
      </c>
      <c r="AI7" s="25" t="s">
        <v>99</v>
      </c>
      <c r="AJ7" s="25">
        <v>225.55</v>
      </c>
      <c r="AK7" s="25">
        <v>153.07</v>
      </c>
      <c r="AL7" s="25">
        <v>92.53</v>
      </c>
      <c r="AM7" s="25">
        <v>55.04</v>
      </c>
      <c r="AN7" s="25" t="s">
        <v>99</v>
      </c>
      <c r="AO7" s="25">
        <v>143.65</v>
      </c>
      <c r="AP7" s="25">
        <v>155.82</v>
      </c>
      <c r="AQ7" s="25">
        <v>155.18</v>
      </c>
      <c r="AR7" s="25">
        <v>101.46</v>
      </c>
      <c r="AS7" s="25">
        <v>30.22</v>
      </c>
      <c r="AT7" s="25" t="s">
        <v>99</v>
      </c>
      <c r="AU7" s="25">
        <v>128.25</v>
      </c>
      <c r="AV7" s="25">
        <v>130.69</v>
      </c>
      <c r="AW7" s="25">
        <v>149.62</v>
      </c>
      <c r="AX7" s="25">
        <v>155.76</v>
      </c>
      <c r="AY7" s="25" t="s">
        <v>99</v>
      </c>
      <c r="AZ7" s="25">
        <v>94.01</v>
      </c>
      <c r="BA7" s="25">
        <v>111.08</v>
      </c>
      <c r="BB7" s="25">
        <v>118.28</v>
      </c>
      <c r="BC7" s="25">
        <v>112.37</v>
      </c>
      <c r="BD7" s="25">
        <v>179.3</v>
      </c>
      <c r="BE7" s="25" t="s">
        <v>99</v>
      </c>
      <c r="BF7" s="25">
        <v>1035.9100000000001</v>
      </c>
      <c r="BG7" s="25">
        <v>1007.22</v>
      </c>
      <c r="BH7" s="25">
        <v>884.3</v>
      </c>
      <c r="BI7" s="25">
        <v>868.14</v>
      </c>
      <c r="BJ7" s="25" t="s">
        <v>99</v>
      </c>
      <c r="BK7" s="25">
        <v>1421.84</v>
      </c>
      <c r="BL7" s="25">
        <v>1596.62</v>
      </c>
      <c r="BM7" s="25">
        <v>1456.79</v>
      </c>
      <c r="BN7" s="25">
        <v>1364.2</v>
      </c>
      <c r="BO7" s="25">
        <v>1042.45</v>
      </c>
      <c r="BP7" s="25" t="s">
        <v>99</v>
      </c>
      <c r="BQ7" s="25">
        <v>31.7</v>
      </c>
      <c r="BR7" s="25">
        <v>27.75</v>
      </c>
      <c r="BS7" s="25">
        <v>23.94</v>
      </c>
      <c r="BT7" s="25">
        <v>19.920000000000002</v>
      </c>
      <c r="BU7" s="25" t="s">
        <v>99</v>
      </c>
      <c r="BV7" s="25">
        <v>35.72</v>
      </c>
      <c r="BW7" s="25">
        <v>33.659999999999997</v>
      </c>
      <c r="BX7" s="25">
        <v>35.33</v>
      </c>
      <c r="BY7" s="25">
        <v>38.58</v>
      </c>
      <c r="BZ7" s="25">
        <v>57.74</v>
      </c>
      <c r="CA7" s="25" t="s">
        <v>99</v>
      </c>
      <c r="CB7" s="25">
        <v>244.18</v>
      </c>
      <c r="CC7" s="25">
        <v>277.94</v>
      </c>
      <c r="CD7" s="25">
        <v>324.74</v>
      </c>
      <c r="CE7" s="25">
        <v>351.23</v>
      </c>
      <c r="CF7" s="25" t="s">
        <v>99</v>
      </c>
      <c r="CG7" s="25">
        <v>471.3</v>
      </c>
      <c r="CH7" s="25">
        <v>506.68</v>
      </c>
      <c r="CI7" s="25">
        <v>491.45</v>
      </c>
      <c r="CJ7" s="25">
        <v>448.81</v>
      </c>
      <c r="CK7" s="25">
        <v>285.48</v>
      </c>
      <c r="CL7" s="25" t="s">
        <v>99</v>
      </c>
      <c r="CM7" s="25">
        <v>58.77</v>
      </c>
      <c r="CN7" s="25">
        <v>58.19</v>
      </c>
      <c r="CO7" s="25">
        <v>57.79</v>
      </c>
      <c r="CP7" s="25">
        <v>45.45</v>
      </c>
      <c r="CQ7" s="25" t="s">
        <v>99</v>
      </c>
      <c r="CR7" s="25">
        <v>51.52</v>
      </c>
      <c r="CS7" s="25">
        <v>48.75</v>
      </c>
      <c r="CT7" s="25">
        <v>50.95</v>
      </c>
      <c r="CU7" s="25">
        <v>52.39</v>
      </c>
      <c r="CV7" s="25">
        <v>53.73</v>
      </c>
      <c r="CW7" s="25" t="s">
        <v>99</v>
      </c>
      <c r="CX7" s="25">
        <v>79.17</v>
      </c>
      <c r="CY7" s="25">
        <v>79.23</v>
      </c>
      <c r="CZ7" s="25">
        <v>79.150000000000006</v>
      </c>
      <c r="DA7" s="25">
        <v>79.180000000000007</v>
      </c>
      <c r="DB7" s="25" t="s">
        <v>99</v>
      </c>
      <c r="DC7" s="25">
        <v>61.29</v>
      </c>
      <c r="DD7" s="25">
        <v>60.88</v>
      </c>
      <c r="DE7" s="25">
        <v>61</v>
      </c>
      <c r="DF7" s="25">
        <v>63.38</v>
      </c>
      <c r="DG7" s="25">
        <v>71.52</v>
      </c>
      <c r="DH7" s="25" t="s">
        <v>99</v>
      </c>
      <c r="DI7" s="25">
        <v>3.33</v>
      </c>
      <c r="DJ7" s="25">
        <v>6.49</v>
      </c>
      <c r="DK7" s="25">
        <v>9.89</v>
      </c>
      <c r="DL7" s="25">
        <v>13.19</v>
      </c>
      <c r="DM7" s="25" t="s">
        <v>99</v>
      </c>
      <c r="DN7" s="25">
        <v>24.16</v>
      </c>
      <c r="DO7" s="25">
        <v>29.81</v>
      </c>
      <c r="DP7" s="25">
        <v>30.82</v>
      </c>
      <c r="DQ7" s="25">
        <v>24.27</v>
      </c>
      <c r="DR7" s="25">
        <v>38.43</v>
      </c>
      <c r="DS7" s="25" t="s">
        <v>99</v>
      </c>
      <c r="DT7" s="25">
        <v>21.29</v>
      </c>
      <c r="DU7" s="25">
        <v>19.190000000000001</v>
      </c>
      <c r="DV7" s="25">
        <v>19.309999999999999</v>
      </c>
      <c r="DW7" s="25">
        <v>19.309999999999999</v>
      </c>
      <c r="DX7" s="25" t="s">
        <v>99</v>
      </c>
      <c r="DY7" s="25">
        <v>18.829999999999998</v>
      </c>
      <c r="DZ7" s="25">
        <v>18.05</v>
      </c>
      <c r="EA7" s="25">
        <v>14.28</v>
      </c>
      <c r="EB7" s="25">
        <v>12.77</v>
      </c>
      <c r="EC7" s="25">
        <v>19.16</v>
      </c>
      <c r="ED7" s="25" t="s">
        <v>99</v>
      </c>
      <c r="EE7" s="25">
        <v>2.5</v>
      </c>
      <c r="EF7" s="25">
        <v>0</v>
      </c>
      <c r="EG7" s="25">
        <v>0</v>
      </c>
      <c r="EH7" s="25">
        <v>0</v>
      </c>
      <c r="EI7" s="25" t="s">
        <v>99</v>
      </c>
      <c r="EJ7" s="25">
        <v>0.96</v>
      </c>
      <c r="EK7" s="25">
        <v>0.37</v>
      </c>
      <c r="EL7" s="25">
        <v>0.23</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　彩楓</cp:lastModifiedBy>
  <cp:lastPrinted>2025-02-03T04:22:49Z</cp:lastPrinted>
  <dcterms:created xsi:type="dcterms:W3CDTF">2025-01-24T06:45:15Z</dcterms:created>
  <dcterms:modified xsi:type="dcterms:W3CDTF">2025-02-03T04:22:52Z</dcterms:modified>
  <cp:category/>
</cp:coreProperties>
</file>