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C:\Users\5822\Desktop\"/>
    </mc:Choice>
  </mc:AlternateContent>
  <xr:revisionPtr revIDLastSave="0" documentId="8_{7A314963-47F1-4E3B-A989-8C92B445670D}" xr6:coauthVersionLast="36" xr6:coauthVersionMax="36" xr10:uidLastSave="{00000000-0000-0000-0000-000000000000}"/>
  <workbookProtection workbookAlgorithmName="SHA-512" workbookHashValue="wZ+WrECRM7Gcygn4u9Z+hhxR4F+MLPRiAix4AawGwm/SHAeRzDZIuzI/MezCWS7+pouvL4yiSf1SUHYcCfIHFQ==" workbookSaltValue="xCRXPrTnxNsYosmpK8NgEQ==" workbookSpinCount="100000" lockStructure="1"/>
  <bookViews>
    <workbookView xWindow="0" yWindow="0" windowWidth="28800" windowHeight="117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O6" i="5"/>
  <c r="I10" i="4" s="1"/>
  <c r="N6" i="5"/>
  <c r="B10" i="4" s="1"/>
  <c r="M6" i="5"/>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G85" i="4"/>
  <c r="F85" i="4"/>
  <c r="BB10" i="4"/>
  <c r="AT10" i="4"/>
  <c r="AL10" i="4"/>
  <c r="P10" i="4"/>
  <c r="BB8" i="4"/>
  <c r="AL8" i="4"/>
  <c r="AD8" i="4"/>
  <c r="W8" i="4"/>
  <c r="I8" i="4"/>
  <c r="B6" i="4"/>
</calcChain>
</file>

<file path=xl/sharedStrings.xml><?xml version="1.0" encoding="utf-8"?>
<sst xmlns="http://schemas.openxmlformats.org/spreadsheetml/2006/main" count="272" uniqueCount="114">
  <si>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</si>
  <si>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</si>
  <si>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</si>
  <si>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</si>
  <si>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</si>
  <si>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</si>
  <si>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</si>
  <si>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</si>
  <si>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</si>
  <si>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</si>
  <si>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</si>
  <si>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</si>
  <si>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</si>
  <si>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</si>
  <si>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</si>
  <si>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</si>
  <si>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</si>
  <si>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</si>
  <si>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</si>
  <si>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</si>
  <si>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</si>
  <si>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</si>
  <si>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</si>
  <si>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</si>
  <si>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</si>
  <si>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</si>
  <si>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</si>
  <si>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</si>
  <si>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</si>
  <si>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</si>
  <si>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</si>
  <si>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</si>
  <si>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</si>
  <si>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</si>
  <si>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</si>
  <si>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</si>
  <si>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</si>
  <si>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</si>
  <si>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</si>
  <si>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</si>
  <si>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</si>
  <si>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</si>
  <si>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</si>
  <si>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</si>
  <si>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</si>
  <si>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</si>
  <si>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</si>
  <si>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</si>
  <si>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</si>
  <si>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</si>
  <si>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</si>
  <si>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</si>
  <si>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</si>
  <si>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</si>
  <si>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</si>
  <si>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</si>
  <si>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</si>
  <si>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</si>
  <si>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</si>
  <si>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</si>
  <si>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</si>
  <si>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</si>
  <si>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</si>
  <si>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</si>
  <si>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</si>
  <si>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</si>
  <si>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</si>
  <si>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</si>
  <si>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</si>
  <si>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</si>
  <si>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</si>
  <si>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</si>
  <si>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</si>
  <si>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</si>
  <si>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</si>
  <si>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</si>
  <si>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</si>
  <si>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</si>
  <si>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</si>
  <si>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</si>
  <si>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</si>
  <si>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</si>
  <si>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</si>
  <si>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</si>
  <si>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</si>
  <si>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</si>
  <si>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</si>
  <si>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</si>
  <si>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</si>
  <si>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</si>
  <si>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</si>
  <si>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</si>
  <si>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</si>
  <si>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</si>
  <si>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</si>
  <si>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</si>
  <si>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</si>
  <si>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</si>
  <si>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</si>
  <si>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</si>
  <si>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</si>
  <si>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</si>
  <si>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</si>
  <si>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</si>
  <si>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</si>
  <si>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</si>
  <si>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</si>
  <si>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</si>
  <si>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</si>
  <si>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①有形固定資産減価償却率は、前年度比</t>
    </r>
    <r>
      <rPr>
        <sz val="10"/>
        <color rgb="FFFF0000"/>
        <rFont val="ＭＳ ゴシック"/>
        <family val="3"/>
        <charset val="128"/>
      </rPr>
      <t>1.47</t>
    </r>
    <r>
      <rPr>
        <sz val="10"/>
        <color theme="1"/>
        <rFont val="ＭＳ ゴシック"/>
        <family val="3"/>
        <charset val="128"/>
      </rPr>
      <t>ポイント増の</t>
    </r>
    <r>
      <rPr>
        <sz val="10"/>
        <color rgb="FFFF0000"/>
        <rFont val="ＭＳ ゴシック"/>
        <family val="3"/>
        <charset val="128"/>
      </rPr>
      <t>59.36</t>
    </r>
    <r>
      <rPr>
        <sz val="10"/>
        <color theme="1"/>
        <rFont val="ＭＳ ゴシック"/>
        <family val="3"/>
        <charset val="128"/>
      </rPr>
      <t>％、法定耐用年数を経過した管路延長の割合を示す②管路経年化率は、前年度比</t>
    </r>
    <r>
      <rPr>
        <sz val="10"/>
        <color rgb="FFFF0000"/>
        <rFont val="ＭＳ ゴシック"/>
        <family val="3"/>
        <charset val="128"/>
      </rPr>
      <t>2.08</t>
    </r>
    <r>
      <rPr>
        <sz val="10"/>
        <color theme="1"/>
        <rFont val="ＭＳ ゴシック"/>
        <family val="3"/>
        <charset val="128"/>
      </rPr>
      <t>ポイント増の</t>
    </r>
    <r>
      <rPr>
        <sz val="10"/>
        <color rgb="FFFF0000"/>
        <rFont val="ＭＳ ゴシック"/>
        <family val="3"/>
        <charset val="128"/>
      </rPr>
      <t>22.36</t>
    </r>
    <r>
      <rPr>
        <sz val="10"/>
        <color theme="1"/>
        <rFont val="ＭＳ ゴシック"/>
        <family val="3"/>
        <charset val="128"/>
      </rPr>
      <t>％と施設の老朽化が進行している。
　費用の低減及び平準化を図ることを目的にアセットマネジメントに基づく更新計画や維持管理計画により、既存施設の延命化に取り組んでいる結果である。
　</t>
    </r>
    <r>
      <rPr>
        <sz val="10"/>
        <rFont val="ＭＳ ゴシック"/>
        <family val="3"/>
        <charset val="128"/>
      </rPr>
      <t>③管路更新率は、前年度比</t>
    </r>
    <r>
      <rPr>
        <sz val="10"/>
        <color rgb="FFFF0000"/>
        <rFont val="ＭＳ ゴシック"/>
        <family val="3"/>
        <charset val="128"/>
      </rPr>
      <t>0.28</t>
    </r>
    <r>
      <rPr>
        <sz val="10"/>
        <rFont val="ＭＳ ゴシック"/>
        <family val="3"/>
        <charset val="128"/>
      </rPr>
      <t>ポイント減の</t>
    </r>
    <r>
      <rPr>
        <sz val="10"/>
        <color rgb="FFFF0000"/>
        <rFont val="ＭＳ ゴシック"/>
        <family val="3"/>
        <charset val="128"/>
      </rPr>
      <t>0.19</t>
    </r>
    <r>
      <rPr>
        <sz val="10"/>
        <rFont val="ＭＳ ゴシック"/>
        <family val="3"/>
        <charset val="128"/>
      </rPr>
      <t>％となった。
　</t>
    </r>
    <r>
      <rPr>
        <sz val="10"/>
        <color rgb="FFFF0000"/>
        <rFont val="ＭＳ ゴシック"/>
        <family val="3"/>
        <charset val="128"/>
      </rPr>
      <t>令和７年度基幹管路耐震適合率100％達成に向けて、大口径管路の更新を優先して実施しているためであり、</t>
    </r>
    <r>
      <rPr>
        <sz val="10"/>
        <rFont val="ＭＳ ゴシック"/>
        <family val="3"/>
        <charset val="128"/>
      </rPr>
      <t>将来の更新需要に備え、現在の経営状況を維持しつつ、引き続き計画的な更新を行う。</t>
    </r>
    <rPh sb="210" eb="212">
      <t>レイワ</t>
    </rPh>
    <rPh sb="213" eb="215">
      <t>ネンド</t>
    </rPh>
    <rPh sb="215" eb="219">
      <t>キカンカンロ</t>
    </rPh>
    <rPh sb="219" eb="221">
      <t>タイシン</t>
    </rPh>
    <rPh sb="221" eb="224">
      <t>テキゴウリツ</t>
    </rPh>
    <rPh sb="228" eb="230">
      <t>タッセイ</t>
    </rPh>
    <rPh sb="231" eb="232">
      <t>ム</t>
    </rPh>
    <rPh sb="235" eb="238">
      <t>ダイコウケイ</t>
    </rPh>
    <phoneticPr fontId="4"/>
  </si>
  <si>
    <r>
      <t>　経営の状況は、新型コロナウイルス感染症の５類引き下げに伴い、水道料金収入においては、飲食店や宿泊施設などのサービス業等で前年度と比べ増加した。一方、人口減少の影響と併せ家庭水量が減少となり、全体として減収となった。
　エネルギー価格の高騰や資材高騰の影響を受けながらも、施設の延命化や、本格的な維持管理の時代に対応した費用の平準化など、適正な事務執行に努め、予算額を上回る純利益を確保した。
　</t>
    </r>
    <r>
      <rPr>
        <sz val="10"/>
        <color rgb="FFFF0000"/>
        <rFont val="ＭＳ ゴシック"/>
        <family val="3"/>
        <charset val="128"/>
      </rPr>
      <t>資産の状況は、災害対策の強化を図るため、重要施設となる基幹施設、基幹管路の耐震化事業に、引き続き集中的に取り組んだ。</t>
    </r>
    <r>
      <rPr>
        <sz val="10"/>
        <color theme="1"/>
        <rFont val="ＭＳ ゴシック"/>
        <family val="3"/>
        <charset val="128"/>
      </rPr>
      <t xml:space="preserve">
　今後は、将来の老朽管更新事業に備え、現在の経営状況を維持しつつ、適正な企業債の活用が求められる。</t>
    </r>
    <rPh sb="1" eb="3">
      <t>ケイエイ</t>
    </rPh>
    <rPh sb="4" eb="6">
      <t>ジョウキョウ</t>
    </rPh>
    <rPh sb="8" eb="10">
      <t>シンガタ</t>
    </rPh>
    <rPh sb="17" eb="20">
      <t>カンセンショウ</t>
    </rPh>
    <rPh sb="22" eb="23">
      <t>ルイ</t>
    </rPh>
    <rPh sb="23" eb="24">
      <t>ヒ</t>
    </rPh>
    <rPh sb="25" eb="26">
      <t>サ</t>
    </rPh>
    <rPh sb="28" eb="29">
      <t>トモナ</t>
    </rPh>
    <rPh sb="31" eb="37">
      <t>スイドウリョウキンシュウニュウ</t>
    </rPh>
    <rPh sb="43" eb="46">
      <t>インショクテン</t>
    </rPh>
    <rPh sb="47" eb="51">
      <t>シュクハクシセツ</t>
    </rPh>
    <rPh sb="58" eb="60">
      <t>ギョウトウ</t>
    </rPh>
    <rPh sb="61" eb="64">
      <t>ゼンネンド</t>
    </rPh>
    <rPh sb="65" eb="66">
      <t>クラ</t>
    </rPh>
    <rPh sb="67" eb="69">
      <t>ゾウカ</t>
    </rPh>
    <rPh sb="72" eb="74">
      <t>イッポウ</t>
    </rPh>
    <rPh sb="75" eb="79">
      <t>ジンコウゲンショウ</t>
    </rPh>
    <rPh sb="80" eb="82">
      <t>エイキョウ</t>
    </rPh>
    <rPh sb="83" eb="84">
      <t>アワ</t>
    </rPh>
    <rPh sb="85" eb="89">
      <t>カテイスイリョウ</t>
    </rPh>
    <rPh sb="90" eb="92">
      <t>ゲンショウ</t>
    </rPh>
    <rPh sb="96" eb="98">
      <t>ゼンタイ</t>
    </rPh>
    <rPh sb="101" eb="103">
      <t>ゲンシュウ</t>
    </rPh>
    <rPh sb="115" eb="117">
      <t>カカク</t>
    </rPh>
    <rPh sb="118" eb="120">
      <t>コウトウ</t>
    </rPh>
    <rPh sb="121" eb="125">
      <t>シザイコウトウ</t>
    </rPh>
    <rPh sb="126" eb="128">
      <t>エイキョウ</t>
    </rPh>
    <rPh sb="129" eb="130">
      <t>ウ</t>
    </rPh>
    <rPh sb="136" eb="138">
      <t>シセツ</t>
    </rPh>
    <rPh sb="139" eb="142">
      <t>エンメイカ</t>
    </rPh>
    <rPh sb="144" eb="147">
      <t>ホンカクテキ</t>
    </rPh>
    <rPh sb="148" eb="152">
      <t>イジカンリ</t>
    </rPh>
    <rPh sb="153" eb="155">
      <t>ジダイ</t>
    </rPh>
    <rPh sb="156" eb="158">
      <t>タイオウ</t>
    </rPh>
    <rPh sb="160" eb="162">
      <t>ヒヨウ</t>
    </rPh>
    <rPh sb="163" eb="166">
      <t>ヘイジュンカ</t>
    </rPh>
    <rPh sb="169" eb="171">
      <t>テキセイ</t>
    </rPh>
    <rPh sb="172" eb="176">
      <t>ジムシッコウ</t>
    </rPh>
    <rPh sb="177" eb="178">
      <t>ツト</t>
    </rPh>
    <rPh sb="180" eb="183">
      <t>ヨサンガク</t>
    </rPh>
    <rPh sb="184" eb="186">
      <t>ウワマワ</t>
    </rPh>
    <rPh sb="187" eb="190">
      <t>ジュンリエキ</t>
    </rPh>
    <rPh sb="191" eb="193">
      <t>カクホ</t>
    </rPh>
    <rPh sb="258" eb="260">
      <t>コンゴ</t>
    </rPh>
    <rPh sb="262" eb="264">
      <t>ショウライ</t>
    </rPh>
    <rPh sb="265" eb="272">
      <t>ロウキュウカンコウシンジギョウ</t>
    </rPh>
    <rPh sb="273" eb="274">
      <t>ソナ</t>
    </rPh>
    <rPh sb="276" eb="278">
      <t>ゲンザイ</t>
    </rPh>
    <rPh sb="279" eb="283">
      <t>ケイエイジョウキョウ</t>
    </rPh>
    <rPh sb="284" eb="286">
      <t>イジ</t>
    </rPh>
    <rPh sb="290" eb="292">
      <t>テキセイ</t>
    </rPh>
    <rPh sb="293" eb="296">
      <t>キギョウサイ</t>
    </rPh>
    <rPh sb="297" eb="299">
      <t>カツヨウ</t>
    </rPh>
    <rPh sb="300" eb="301">
      <t>モト</t>
    </rPh>
    <phoneticPr fontId="4"/>
  </si>
  <si>
    <t>【健全性】
　①経常収支比率は、有収水量及び給水収益が減少したが、営業費用も減少したため、前年度比1.05ポイント増の111.82％となり、健全経営の水準とされる100％を上回った。
　③流動比率は、預金等の資産が増加した一方、未払金等の負債も増加したため、前年度比9.47ポイント減となったが、引き続き200％以上の優良水準を確保し、他団体平均とほぼ同率となっている。
　④企業債残高対給水収益比率は、拡張期に借り入れした企業債の償還が進み、前年度比9.33ポイント減の158.44％となった。他団体平均を大きく下回っており、一定の健全性が確保されている。
　⑤料金回収率は、前年度比1.24ポイント増の105.94％となり、費用を給水収益で賄えていることを示す100％を上回った。
　⑥給水原価は、営業費用の減少等により前年度比1.31円減の226.64円となった。
　配水量のほぼ全量をダムを水源とする企業団から受水しているため、受水費の費用に占める割合が大きく、他団体と比較して高くなっている。
【効率性】
　⑧有収率は、無収水量である事業用水量及び漏水量等の増加により、前年度比0.67ポイント減の88.85％となった。
　有収率向上対策として、漏水調査に加え、新たに人工衛星画像を用いた漏水リスク評価を行った。</t>
    <rPh sb="16" eb="20">
      <t>ユウシュウスイリョウ</t>
    </rPh>
    <rPh sb="101" eb="103">
      <t>ヨキン</t>
    </rPh>
    <rPh sb="103" eb="104">
      <t>トウ</t>
    </rPh>
    <rPh sb="105" eb="107">
      <t>シサン</t>
    </rPh>
    <rPh sb="108" eb="110">
      <t>ゾウカ</t>
    </rPh>
    <rPh sb="112" eb="114">
      <t>イッポウ</t>
    </rPh>
    <rPh sb="115" eb="117">
      <t>ミバラ</t>
    </rPh>
    <rPh sb="117" eb="118">
      <t>キン</t>
    </rPh>
    <rPh sb="118" eb="119">
      <t>トウ</t>
    </rPh>
    <rPh sb="120" eb="122">
      <t>フサイ</t>
    </rPh>
    <rPh sb="123" eb="125">
      <t>ゾウカ</t>
    </rPh>
    <rPh sb="130" eb="133">
      <t>ゼンネンド</t>
    </rPh>
    <rPh sb="133" eb="134">
      <t>ヒ</t>
    </rPh>
    <rPh sb="142" eb="143">
      <t>ゲン</t>
    </rPh>
    <rPh sb="149" eb="150">
      <t>ヒ</t>
    </rPh>
    <rPh sb="151" eb="152">
      <t>ツヅ</t>
    </rPh>
    <rPh sb="157" eb="159">
      <t>イジョウ</t>
    </rPh>
    <rPh sb="160" eb="164">
      <t>ユウリョウスイジュン</t>
    </rPh>
    <rPh sb="165" eb="167">
      <t>カクホ</t>
    </rPh>
    <rPh sb="304" eb="305">
      <t>ゾウ</t>
    </rPh>
    <rPh sb="360" eb="362">
      <t>ゲンショウ</t>
    </rPh>
    <rPh sb="375" eb="376">
      <t>ゲン</t>
    </rPh>
    <rPh sb="522" eb="525">
      <t>ユウシュウリツ</t>
    </rPh>
    <rPh sb="525" eb="527">
      <t>コウジョウ</t>
    </rPh>
    <rPh sb="527" eb="529">
      <t>タイサク</t>
    </rPh>
    <rPh sb="533" eb="537">
      <t>ロウスイチョウサ</t>
    </rPh>
    <rPh sb="538" eb="539">
      <t>クワ</t>
    </rPh>
    <rPh sb="541" eb="542">
      <t>アラ</t>
    </rPh>
    <rPh sb="544" eb="548">
      <t>ジンコウエイセイ</t>
    </rPh>
    <rPh sb="548" eb="550">
      <t>ガゾウ</t>
    </rPh>
    <rPh sb="551" eb="552">
      <t>モチ</t>
    </rPh>
    <rPh sb="554" eb="556">
      <t>ロウスイ</t>
    </rPh>
    <rPh sb="559" eb="561">
      <t>ヒョウカ</t>
    </rPh>
    <rPh sb="562" eb="563">
      <t>オコナ</t>
    </rPh>
    <phoneticPr fontId="4"/>
  </si>
  <si>
    <t>　①有形固定資産減価償却率は、前年度比1.47ポイント増の59.36％、法定耐用年数を経過した管路延長の割合を示す②管路経年化率は、前年度比2.08ポイント増の22.36％と施設の老朽化が進行している。
　費用の低減及び平準化を図ることを目的にアセットマネジメントに基づく更新計画や維持管理計画により、既存施設の延命化に取り組んでいる結果である。
　③管路更新率は、前年度比0.28ポイント減の0.19％となった。
　令和７年度基幹管路耐震適合率100％達成に向けて、大口径管路の更新を優先して実施しているためであり、将来の更新需要に備え、現在の経営状況を維持しつつ、引き続き計画的な更新を行う。</t>
    <rPh sb="210" eb="212">
      <t>レイワ</t>
    </rPh>
    <rPh sb="213" eb="215">
      <t>ネンド</t>
    </rPh>
    <rPh sb="215" eb="219">
      <t>キカンカンロ</t>
    </rPh>
    <rPh sb="219" eb="221">
      <t>タイシン</t>
    </rPh>
    <rPh sb="221" eb="224">
      <t>テキゴウリツ</t>
    </rPh>
    <rPh sb="228" eb="230">
      <t>タッセイ</t>
    </rPh>
    <rPh sb="231" eb="232">
      <t>ム</t>
    </rPh>
    <rPh sb="235" eb="238">
      <t>ダイコウケイ</t>
    </rPh>
    <phoneticPr fontId="4"/>
  </si>
  <si>
    <t>　経営の状況は、新型コロナウイルス感染症の５類引き下げに伴い、水道料金収入においては、飲食店や宿泊施設などのサービス業等で前年度と比べ増加した。一方、人口減少の影響と併せ家庭水量が減少となり、全体として減収となった。
　エネルギー価格の高騰や資材高騰の影響を受けながらも、施設の延命化や、本格的な維持管理の時代に対応した費用の平準化など、適正な事務執行に努め、予算額を上回る純利益を確保した。
　資産の状況は、災害対策の強化を図るため、重要施設となる基幹施設、基幹管路の耐震化事業に、引き続き集中的に取り組んだ。
　今後は、将来の老朽管更新事業に備え、現在の経営状況を維持しつつ、適正な企業債の活用が求められる。</t>
    <rPh sb="1" eb="3">
      <t>ケイエイ</t>
    </rPh>
    <rPh sb="4" eb="6">
      <t>ジョウキョウ</t>
    </rPh>
    <rPh sb="8" eb="10">
      <t>シンガタ</t>
    </rPh>
    <rPh sb="17" eb="20">
      <t>カンセンショウ</t>
    </rPh>
    <rPh sb="22" eb="23">
      <t>ルイ</t>
    </rPh>
    <rPh sb="23" eb="24">
      <t>ヒ</t>
    </rPh>
    <rPh sb="25" eb="26">
      <t>サ</t>
    </rPh>
    <rPh sb="28" eb="29">
      <t>トモナ</t>
    </rPh>
    <rPh sb="31" eb="37">
      <t>スイドウリョウキンシュウニュウ</t>
    </rPh>
    <rPh sb="43" eb="46">
      <t>インショクテン</t>
    </rPh>
    <rPh sb="47" eb="51">
      <t>シュクハクシセツ</t>
    </rPh>
    <rPh sb="58" eb="60">
      <t>ギョウトウ</t>
    </rPh>
    <rPh sb="61" eb="64">
      <t>ゼンネンド</t>
    </rPh>
    <rPh sb="65" eb="66">
      <t>クラ</t>
    </rPh>
    <rPh sb="67" eb="69">
      <t>ゾウカ</t>
    </rPh>
    <rPh sb="72" eb="74">
      <t>イッポウ</t>
    </rPh>
    <rPh sb="75" eb="79">
      <t>ジンコウゲンショウ</t>
    </rPh>
    <rPh sb="80" eb="82">
      <t>エイキョウ</t>
    </rPh>
    <rPh sb="83" eb="84">
      <t>アワ</t>
    </rPh>
    <rPh sb="85" eb="89">
      <t>カテイスイリョウ</t>
    </rPh>
    <rPh sb="90" eb="92">
      <t>ゲンショウ</t>
    </rPh>
    <rPh sb="96" eb="98">
      <t>ゼンタイ</t>
    </rPh>
    <rPh sb="101" eb="103">
      <t>ゲンシュウ</t>
    </rPh>
    <rPh sb="115" eb="117">
      <t>カカク</t>
    </rPh>
    <rPh sb="118" eb="120">
      <t>コウトウ</t>
    </rPh>
    <rPh sb="121" eb="125">
      <t>シザイコウトウ</t>
    </rPh>
    <rPh sb="126" eb="128">
      <t>エイキョウ</t>
    </rPh>
    <rPh sb="129" eb="130">
      <t>ウ</t>
    </rPh>
    <rPh sb="136" eb="138">
      <t>シセツ</t>
    </rPh>
    <rPh sb="139" eb="142">
      <t>エンメイカ</t>
    </rPh>
    <rPh sb="144" eb="147">
      <t>ホンカクテキ</t>
    </rPh>
    <rPh sb="148" eb="152">
      <t>イジカンリ</t>
    </rPh>
    <rPh sb="153" eb="155">
      <t>ジダイ</t>
    </rPh>
    <rPh sb="156" eb="158">
      <t>タイオウ</t>
    </rPh>
    <rPh sb="160" eb="162">
      <t>ヒヨウ</t>
    </rPh>
    <rPh sb="163" eb="166">
      <t>ヘイジュンカ</t>
    </rPh>
    <rPh sb="169" eb="171">
      <t>テキセイ</t>
    </rPh>
    <rPh sb="172" eb="176">
      <t>ジムシッコウ</t>
    </rPh>
    <rPh sb="177" eb="178">
      <t>ツト</t>
    </rPh>
    <rPh sb="180" eb="183">
      <t>ヨサンガク</t>
    </rPh>
    <rPh sb="184" eb="186">
      <t>ウワマワ</t>
    </rPh>
    <rPh sb="187" eb="190">
      <t>ジュンリエキ</t>
    </rPh>
    <rPh sb="191" eb="193">
      <t>カクホ</t>
    </rPh>
    <rPh sb="258" eb="260">
      <t>コンゴ</t>
    </rPh>
    <rPh sb="262" eb="264">
      <t>ショウライ</t>
    </rPh>
    <rPh sb="265" eb="272">
      <t>ロウキュウカンコウシンジギョウ</t>
    </rPh>
    <rPh sb="273" eb="274">
      <t>ソナ</t>
    </rPh>
    <rPh sb="276" eb="278">
      <t>ゲンザイ</t>
    </rPh>
    <rPh sb="279" eb="283">
      <t>ケイエイジョウキョウ</t>
    </rPh>
    <rPh sb="284" eb="286">
      <t>イジ</t>
    </rPh>
    <rPh sb="290" eb="292">
      <t>テキセイ</t>
    </rPh>
    <rPh sb="293" eb="296">
      <t>キギョウサイ</t>
    </rPh>
    <rPh sb="297" eb="299">
      <t>カツヨウ</t>
    </rPh>
    <rPh sb="300" eb="301">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</si>
</sst>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0.55000000000000004</c:v>
                </c:pt>
                <c:pt idx="1">
                  <c:v>0.52</c:v>
                </c:pt>
                <c:pt idx="2">
                  <c:v>0.5</c:v>
                </c:pt>
                <c:pt idx="3">
                  <c:v>0.47</c:v>
                </c:pt>
                <c:pt idx="4">
                  <c:v>0.19</c:v>
                </c:pt>
              </c:numCache>
            </c:numRef>
          </c:val>
          <c:extLst>
            <c:ext xmlns:c16="http://schemas.microsoft.com/office/drawing/2014/chart" uri="{C3380CC4-5D6E-409C-BE32-E72D297353CC}">
              <c16:uniqueId val="{00000000-17AF-4ED6-ADFD-43C5DAD26DD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17AF-4ED6-ADFD-43C5DAD26DD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72.489999999999995</c:v>
                </c:pt>
                <c:pt idx="1">
                  <c:v>73.739999999999995</c:v>
                </c:pt>
                <c:pt idx="2">
                  <c:v>73.23</c:v>
                </c:pt>
                <c:pt idx="3">
                  <c:v>72.739999999999995</c:v>
                </c:pt>
                <c:pt idx="4">
                  <c:v>72.459999999999994</c:v>
                </c:pt>
              </c:numCache>
            </c:numRef>
          </c:val>
          <c:extLst>
            <c:ext xmlns:c16="http://schemas.microsoft.com/office/drawing/2014/chart" uri="{C3380CC4-5D6E-409C-BE32-E72D297353CC}">
              <c16:uniqueId val="{00000000-AC19-465B-93CE-3040C81D79B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AC19-465B-93CE-3040C81D79B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89.95</c:v>
                </c:pt>
                <c:pt idx="1">
                  <c:v>90.25</c:v>
                </c:pt>
                <c:pt idx="2">
                  <c:v>89.73</c:v>
                </c:pt>
                <c:pt idx="3">
                  <c:v>89.52</c:v>
                </c:pt>
                <c:pt idx="4">
                  <c:v>88.85</c:v>
                </c:pt>
              </c:numCache>
            </c:numRef>
          </c:val>
          <c:extLst>
            <c:ext xmlns:c16="http://schemas.microsoft.com/office/drawing/2014/chart" uri="{C3380CC4-5D6E-409C-BE32-E72D297353CC}">
              <c16:uniqueId val="{00000000-1A4B-4818-A5C8-09327A6E95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1A4B-4818-A5C8-09327A6E95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113.94</c:v>
                </c:pt>
                <c:pt idx="1">
                  <c:v>109.54</c:v>
                </c:pt>
                <c:pt idx="2">
                  <c:v>112.34</c:v>
                </c:pt>
                <c:pt idx="3">
                  <c:v>110.77</c:v>
                </c:pt>
                <c:pt idx="4">
                  <c:v>111.82</c:v>
                </c:pt>
              </c:numCache>
            </c:numRef>
          </c:val>
          <c:extLst>
            <c:ext xmlns:c16="http://schemas.microsoft.com/office/drawing/2014/chart" uri="{C3380CC4-5D6E-409C-BE32-E72D297353CC}">
              <c16:uniqueId val="{00000000-41BE-4EB8-9806-09A2B0EF474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41BE-4EB8-9806-09A2B0EF474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55.66</c:v>
                </c:pt>
                <c:pt idx="1">
                  <c:v>56.26</c:v>
                </c:pt>
                <c:pt idx="2">
                  <c:v>56.94</c:v>
                </c:pt>
                <c:pt idx="3">
                  <c:v>57.89</c:v>
                </c:pt>
                <c:pt idx="4">
                  <c:v>59.36</c:v>
                </c:pt>
              </c:numCache>
            </c:numRef>
          </c:val>
          <c:extLst>
            <c:ext xmlns:c16="http://schemas.microsoft.com/office/drawing/2014/chart" uri="{C3380CC4-5D6E-409C-BE32-E72D297353CC}">
              <c16:uniqueId val="{00000000-A1EB-4311-8693-2909E3144F2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A1EB-4311-8693-2909E3144F2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15.6</c:v>
                </c:pt>
                <c:pt idx="1">
                  <c:v>17.399999999999999</c:v>
                </c:pt>
                <c:pt idx="2">
                  <c:v>18.899999999999999</c:v>
                </c:pt>
                <c:pt idx="3">
                  <c:v>20.28</c:v>
                </c:pt>
                <c:pt idx="4">
                  <c:v>22.36</c:v>
                </c:pt>
              </c:numCache>
            </c:numRef>
          </c:val>
          <c:extLst>
            <c:ext xmlns:c16="http://schemas.microsoft.com/office/drawing/2014/chart" uri="{C3380CC4-5D6E-409C-BE32-E72D297353CC}">
              <c16:uniqueId val="{00000000-FDBA-4BF6-96AA-904D6A1807F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FDBA-4BF6-96AA-904D6A1807F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5A-44FD-8204-C17683DB37B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DF5A-44FD-8204-C17683DB37B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220.18</c:v>
                </c:pt>
                <c:pt idx="1">
                  <c:v>217.31</c:v>
                </c:pt>
                <c:pt idx="2">
                  <c:v>245.5</c:v>
                </c:pt>
                <c:pt idx="3">
                  <c:v>271.77999999999997</c:v>
                </c:pt>
                <c:pt idx="4">
                  <c:v>262.31</c:v>
                </c:pt>
              </c:numCache>
            </c:numRef>
          </c:val>
          <c:extLst>
            <c:ext xmlns:c16="http://schemas.microsoft.com/office/drawing/2014/chart" uri="{C3380CC4-5D6E-409C-BE32-E72D297353CC}">
              <c16:uniqueId val="{00000000-69A2-4085-AD33-C7BFB95E187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69A2-4085-AD33-C7BFB95E187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182.34</c:v>
                </c:pt>
                <c:pt idx="1">
                  <c:v>176.56</c:v>
                </c:pt>
                <c:pt idx="2">
                  <c:v>170.67</c:v>
                </c:pt>
                <c:pt idx="3">
                  <c:v>167.77</c:v>
                </c:pt>
                <c:pt idx="4">
                  <c:v>158.44</c:v>
                </c:pt>
              </c:numCache>
            </c:numRef>
          </c:val>
          <c:extLst>
            <c:ext xmlns:c16="http://schemas.microsoft.com/office/drawing/2014/chart" uri="{C3380CC4-5D6E-409C-BE32-E72D297353CC}">
              <c16:uniqueId val="{00000000-A272-46A8-8FC6-C30A896EE44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A272-46A8-8FC6-C30A896EE44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107.7</c:v>
                </c:pt>
                <c:pt idx="1">
                  <c:v>104.01</c:v>
                </c:pt>
                <c:pt idx="2">
                  <c:v>106.42</c:v>
                </c:pt>
                <c:pt idx="3">
                  <c:v>104.7</c:v>
                </c:pt>
                <c:pt idx="4">
                  <c:v>105.94</c:v>
                </c:pt>
              </c:numCache>
            </c:numRef>
          </c:val>
          <c:extLst>
            <c:ext xmlns:c16="http://schemas.microsoft.com/office/drawing/2014/chart" uri="{C3380CC4-5D6E-409C-BE32-E72D297353CC}">
              <c16:uniqueId val="{00000000-AFBD-4399-8F44-2062944D9B3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AFBD-4399-8F44-2062944D9B3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220.84</c:v>
                </c:pt>
                <c:pt idx="1">
                  <c:v>226.5</c:v>
                </c:pt>
                <c:pt idx="2">
                  <c:v>223.05</c:v>
                </c:pt>
                <c:pt idx="3">
                  <c:v>227.95</c:v>
                </c:pt>
                <c:pt idx="4">
                  <c:v>226.64</c:v>
                </c:pt>
              </c:numCache>
            </c:numRef>
          </c:val>
          <c:extLst>
            <c:ext xmlns:c16="http://schemas.microsoft.com/office/drawing/2014/chart" uri="{C3380CC4-5D6E-409C-BE32-E72D297353CC}">
              <c16:uniqueId val="{00000000-1816-4FEC-904E-290FEB0E21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1816-4FEC-904E-290FEB0E21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32" zoomScale="130" zoomScaleNormal="130" workbookViewId="0">
      <selection activeCell="BL47" sqref="BL47: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福島市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50">
        <f>データ!$R$6</f>
        <v>267924</v>
      </c>
      <c r="AM8" s="50"/>
      <c r="AN8" s="50"/>
      <c r="AO8" s="50"/>
      <c r="AP8" s="50"/>
      <c r="AQ8" s="50"/>
      <c r="AR8" s="50"/>
      <c r="AS8" s="50"/>
      <c r="AT8" s="51">
        <f>データ!$S$6</f>
        <v>767.72</v>
      </c>
      <c r="AU8" s="52"/>
      <c r="AV8" s="52"/>
      <c r="AW8" s="52"/>
      <c r="AX8" s="52"/>
      <c r="AY8" s="52"/>
      <c r="AZ8" s="52"/>
      <c r="BA8" s="52"/>
      <c r="BB8" s="53">
        <f>データ!$T$6</f>
        <v>348.99</v>
      </c>
      <c r="BC8" s="53"/>
      <c r="BD8" s="53"/>
      <c r="BE8" s="53"/>
      <c r="BF8" s="53"/>
      <c r="BG8" s="53"/>
      <c r="BH8" s="53"/>
      <c r="BI8" s="53"/>
      <c r="BJ8" s="3"/>
      <c r="BK8" s="3"/>
      <c r="BL8" s="54" t="s">
        <v>10</v>
      </c>
      <c r="BM8" s="55"/>
      <c r="BN8" s="44" t="s">
        <v>11</v>
      </c>
      <c r="BO8" s="44"/>
      <c r="BP8" s="44"/>
      <c r="BQ8" s="44"/>
      <c r="BR8" s="44"/>
      <c r="BS8" s="44"/>
      <c r="BT8" s="44"/>
      <c r="BU8" s="44"/>
      <c r="BV8" s="44"/>
      <c r="BW8" s="44"/>
      <c r="BX8" s="44"/>
      <c r="BY8" s="45"/>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46" t="s">
        <v>19</v>
      </c>
      <c r="BM9" s="47"/>
      <c r="BN9" s="48" t="s">
        <v>20</v>
      </c>
      <c r="BO9" s="48"/>
      <c r="BP9" s="48"/>
      <c r="BQ9" s="48"/>
      <c r="BR9" s="48"/>
      <c r="BS9" s="48"/>
      <c r="BT9" s="48"/>
      <c r="BU9" s="48"/>
      <c r="BV9" s="48"/>
      <c r="BW9" s="48"/>
      <c r="BX9" s="48"/>
      <c r="BY9" s="49"/>
    </row>
    <row r="10" spans="1:78" ht="18.75" customHeight="1" x14ac:dyDescent="0.15">
      <c r="A10" s="2"/>
      <c r="B10" s="51" t="str">
        <f>データ!$N$6</f>
        <v>-</v>
      </c>
      <c r="C10" s="52"/>
      <c r="D10" s="52"/>
      <c r="E10" s="52"/>
      <c r="F10" s="52"/>
      <c r="G10" s="52"/>
      <c r="H10" s="52"/>
      <c r="I10" s="51">
        <f>データ!$O$6</f>
        <v>73.12</v>
      </c>
      <c r="J10" s="52"/>
      <c r="K10" s="52"/>
      <c r="L10" s="52"/>
      <c r="M10" s="52"/>
      <c r="N10" s="52"/>
      <c r="O10" s="74"/>
      <c r="P10" s="53">
        <f>データ!$P$6</f>
        <v>97.94</v>
      </c>
      <c r="Q10" s="53"/>
      <c r="R10" s="53"/>
      <c r="S10" s="53"/>
      <c r="T10" s="53"/>
      <c r="U10" s="53"/>
      <c r="V10" s="53"/>
      <c r="W10" s="50">
        <f>データ!$Q$6</f>
        <v>3718</v>
      </c>
      <c r="X10" s="50"/>
      <c r="Y10" s="50"/>
      <c r="Z10" s="50"/>
      <c r="AA10" s="50"/>
      <c r="AB10" s="50"/>
      <c r="AC10" s="50"/>
      <c r="AD10" s="2"/>
      <c r="AE10" s="2"/>
      <c r="AF10" s="2"/>
      <c r="AG10" s="2"/>
      <c r="AH10" s="2"/>
      <c r="AI10" s="2"/>
      <c r="AJ10" s="2"/>
      <c r="AK10" s="2"/>
      <c r="AL10" s="50">
        <f>データ!$U$6</f>
        <v>266859</v>
      </c>
      <c r="AM10" s="50"/>
      <c r="AN10" s="50"/>
      <c r="AO10" s="50"/>
      <c r="AP10" s="50"/>
      <c r="AQ10" s="50"/>
      <c r="AR10" s="50"/>
      <c r="AS10" s="50"/>
      <c r="AT10" s="51">
        <f>データ!$V$6</f>
        <v>273.39999999999998</v>
      </c>
      <c r="AU10" s="52"/>
      <c r="AV10" s="52"/>
      <c r="AW10" s="52"/>
      <c r="AX10" s="52"/>
      <c r="AY10" s="52"/>
      <c r="AZ10" s="52"/>
      <c r="BA10" s="52"/>
      <c r="BB10" s="53">
        <f>データ!$W$6</f>
        <v>976.08</v>
      </c>
      <c r="BC10" s="53"/>
      <c r="BD10" s="53"/>
      <c r="BE10" s="53"/>
      <c r="BF10" s="53"/>
      <c r="BG10" s="53"/>
      <c r="BH10" s="53"/>
      <c r="BI10" s="53"/>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111</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112</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83"/>
      <c r="BM60" s="84"/>
      <c r="BN60" s="84"/>
      <c r="BO60" s="84"/>
      <c r="BP60" s="84"/>
      <c r="BQ60" s="84"/>
      <c r="BR60" s="84"/>
      <c r="BS60" s="84"/>
      <c r="BT60" s="84"/>
      <c r="BU60" s="84"/>
      <c r="BV60" s="84"/>
      <c r="BW60" s="84"/>
      <c r="BX60" s="84"/>
      <c r="BY60" s="84"/>
      <c r="BZ60" s="85"/>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113</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r904kaPHRjuRwNbS29L7ffuMvgCbcQn7DZ3G8DOzAyH2Yuudb7m9Lx45HiC0GpIeJfpY2n8OOc/RVMajKHu5g==" saltValue="sIJgmuXA0/jpQDG9RgeqUg==" spinCount="100000" sheet="1" objects="1" scenarios="1" formatCells="0" formatColumns="0" formatRows="0"/>
  <mergeCells count="48">
    <mergeCell ref="BL16:BZ44"/>
    <mergeCell ref="BL47:BZ63"/>
    <mergeCell ref="BL45:BZ46"/>
    <mergeCell ref="B60:BJ61"/>
    <mergeCell ref="BL64:BZ65"/>
    <mergeCell ref="BB10:BI10"/>
    <mergeCell ref="BL10:BM10"/>
    <mergeCell ref="BN10:BY10"/>
    <mergeCell ref="BL11:BZ13"/>
    <mergeCell ref="B14:BJ15"/>
    <mergeCell ref="BL14:BZ15"/>
    <mergeCell ref="B10:H10"/>
    <mergeCell ref="I10:O10"/>
    <mergeCell ref="P10:V10"/>
    <mergeCell ref="W10:AC10"/>
    <mergeCell ref="AL10:AS10"/>
    <mergeCell ref="AT10:BA10"/>
    <mergeCell ref="BN8:BY8"/>
    <mergeCell ref="B9:H9"/>
    <mergeCell ref="I9:O9"/>
    <mergeCell ref="P9:V9"/>
    <mergeCell ref="W9:AC9"/>
    <mergeCell ref="AL9:AS9"/>
    <mergeCell ref="AT9:BA9"/>
    <mergeCell ref="BB9:BI9"/>
    <mergeCell ref="BL9:BM9"/>
    <mergeCell ref="BN9:BY9"/>
    <mergeCell ref="AD8:AJ8"/>
    <mergeCell ref="AL8:AS8"/>
    <mergeCell ref="AT8:BA8"/>
    <mergeCell ref="BB8:BI8"/>
    <mergeCell ref="BL8:BM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72010</v>
      </c>
      <c r="D6" s="20">
        <f t="shared" si="3"/>
        <v>46</v>
      </c>
      <c r="E6" s="20">
        <f t="shared" si="3"/>
        <v>1</v>
      </c>
      <c r="F6" s="20">
        <f t="shared" si="3"/>
        <v>0</v>
      </c>
      <c r="G6" s="20">
        <f t="shared" si="3"/>
        <v>1</v>
      </c>
      <c r="H6" s="20" t="str">
        <f t="shared" si="3"/>
        <v>福島県　福島市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73.12</v>
      </c>
      <c r="P6" s="21">
        <f t="shared" si="3"/>
        <v>97.94</v>
      </c>
      <c r="Q6" s="21">
        <f t="shared" si="3"/>
        <v>3718</v>
      </c>
      <c r="R6" s="21">
        <f t="shared" si="3"/>
        <v>267924</v>
      </c>
      <c r="S6" s="21">
        <f t="shared" si="3"/>
        <v>767.72</v>
      </c>
      <c r="T6" s="21">
        <f t="shared" si="3"/>
        <v>348.99</v>
      </c>
      <c r="U6" s="21">
        <f t="shared" si="3"/>
        <v>266859</v>
      </c>
      <c r="V6" s="21">
        <f t="shared" si="3"/>
        <v>273.39999999999998</v>
      </c>
      <c r="W6" s="21">
        <f t="shared" si="3"/>
        <v>976.08</v>
      </c>
      <c r="X6" s="22">
        <f>IF(X7="",NA(),X7)</f>
        <v>113.94</v>
      </c>
      <c r="Y6" s="22">
        <f t="shared" ref="Y6:AG6" si="4">IF(Y7="",NA(),Y7)</f>
        <v>109.54</v>
      </c>
      <c r="Z6" s="22">
        <f t="shared" si="4"/>
        <v>112.34</v>
      </c>
      <c r="AA6" s="22">
        <f t="shared" si="4"/>
        <v>110.77</v>
      </c>
      <c r="AB6" s="22">
        <f t="shared" si="4"/>
        <v>111.82</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220.18</v>
      </c>
      <c r="AU6" s="22">
        <f t="shared" ref="AU6:BC6" si="6">IF(AU7="",NA(),AU7)</f>
        <v>217.31</v>
      </c>
      <c r="AV6" s="22">
        <f t="shared" si="6"/>
        <v>245.5</v>
      </c>
      <c r="AW6" s="22">
        <f t="shared" si="6"/>
        <v>271.77999999999997</v>
      </c>
      <c r="AX6" s="22">
        <f t="shared" si="6"/>
        <v>262.31</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182.34</v>
      </c>
      <c r="BF6" s="22">
        <f t="shared" ref="BF6:BN6" si="7">IF(BF7="",NA(),BF7)</f>
        <v>176.56</v>
      </c>
      <c r="BG6" s="22">
        <f t="shared" si="7"/>
        <v>170.67</v>
      </c>
      <c r="BH6" s="22">
        <f t="shared" si="7"/>
        <v>167.77</v>
      </c>
      <c r="BI6" s="22">
        <f t="shared" si="7"/>
        <v>158.44</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107.7</v>
      </c>
      <c r="BQ6" s="22">
        <f t="shared" ref="BQ6:BY6" si="8">IF(BQ7="",NA(),BQ7)</f>
        <v>104.01</v>
      </c>
      <c r="BR6" s="22">
        <f t="shared" si="8"/>
        <v>106.42</v>
      </c>
      <c r="BS6" s="22">
        <f t="shared" si="8"/>
        <v>104.7</v>
      </c>
      <c r="BT6" s="22">
        <f t="shared" si="8"/>
        <v>105.94</v>
      </c>
      <c r="BU6" s="22">
        <f t="shared" si="8"/>
        <v>106.11</v>
      </c>
      <c r="BV6" s="22">
        <f t="shared" si="8"/>
        <v>103.75</v>
      </c>
      <c r="BW6" s="22">
        <f t="shared" si="8"/>
        <v>105.3</v>
      </c>
      <c r="BX6" s="22">
        <f t="shared" si="8"/>
        <v>99.41</v>
      </c>
      <c r="BY6" s="22">
        <f t="shared" si="8"/>
        <v>101.11</v>
      </c>
      <c r="BZ6" s="21" t="str">
        <f>IF(BZ7="","",IF(BZ7="-","【-】","【"&amp;SUBSTITUTE(TEXT(BZ7,"#,##0.00"),"-","△")&amp;"】"))</f>
        <v>【97.82】</v>
      </c>
      <c r="CA6" s="22">
        <f>IF(CA7="",NA(),CA7)</f>
        <v>220.84</v>
      </c>
      <c r="CB6" s="22">
        <f t="shared" ref="CB6:CJ6" si="9">IF(CB7="",NA(),CB7)</f>
        <v>226.5</v>
      </c>
      <c r="CC6" s="22">
        <f t="shared" si="9"/>
        <v>223.05</v>
      </c>
      <c r="CD6" s="22">
        <f t="shared" si="9"/>
        <v>227.95</v>
      </c>
      <c r="CE6" s="22">
        <f t="shared" si="9"/>
        <v>226.64</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72.489999999999995</v>
      </c>
      <c r="CM6" s="22">
        <f t="shared" ref="CM6:CU6" si="10">IF(CM7="",NA(),CM7)</f>
        <v>73.739999999999995</v>
      </c>
      <c r="CN6" s="22">
        <f t="shared" si="10"/>
        <v>73.23</v>
      </c>
      <c r="CO6" s="22">
        <f t="shared" si="10"/>
        <v>72.739999999999995</v>
      </c>
      <c r="CP6" s="22">
        <f t="shared" si="10"/>
        <v>72.459999999999994</v>
      </c>
      <c r="CQ6" s="22">
        <f t="shared" si="10"/>
        <v>61.71</v>
      </c>
      <c r="CR6" s="22">
        <f t="shared" si="10"/>
        <v>63.12</v>
      </c>
      <c r="CS6" s="22">
        <f t="shared" si="10"/>
        <v>62.57</v>
      </c>
      <c r="CT6" s="22">
        <f t="shared" si="10"/>
        <v>61.56</v>
      </c>
      <c r="CU6" s="22">
        <f t="shared" si="10"/>
        <v>60.84</v>
      </c>
      <c r="CV6" s="21" t="str">
        <f>IF(CV7="","",IF(CV7="-","【-】","【"&amp;SUBSTITUTE(TEXT(CV7,"#,##0.00"),"-","△")&amp;"】"))</f>
        <v>【59.81】</v>
      </c>
      <c r="CW6" s="22">
        <f>IF(CW7="",NA(),CW7)</f>
        <v>89.95</v>
      </c>
      <c r="CX6" s="22">
        <f t="shared" ref="CX6:DF6" si="11">IF(CX7="",NA(),CX7)</f>
        <v>90.25</v>
      </c>
      <c r="CY6" s="22">
        <f t="shared" si="11"/>
        <v>89.73</v>
      </c>
      <c r="CZ6" s="22">
        <f t="shared" si="11"/>
        <v>89.52</v>
      </c>
      <c r="DA6" s="22">
        <f t="shared" si="11"/>
        <v>88.85</v>
      </c>
      <c r="DB6" s="22">
        <f t="shared" si="11"/>
        <v>90.03</v>
      </c>
      <c r="DC6" s="22">
        <f t="shared" si="11"/>
        <v>90.09</v>
      </c>
      <c r="DD6" s="22">
        <f t="shared" si="11"/>
        <v>90.21</v>
      </c>
      <c r="DE6" s="22">
        <f t="shared" si="11"/>
        <v>90.11</v>
      </c>
      <c r="DF6" s="22">
        <f t="shared" si="11"/>
        <v>89.73</v>
      </c>
      <c r="DG6" s="21" t="str">
        <f>IF(DG7="","",IF(DG7="-","【-】","【"&amp;SUBSTITUTE(TEXT(DG7,"#,##0.00"),"-","△")&amp;"】"))</f>
        <v>【89.42】</v>
      </c>
      <c r="DH6" s="22">
        <f>IF(DH7="",NA(),DH7)</f>
        <v>55.66</v>
      </c>
      <c r="DI6" s="22">
        <f t="shared" ref="DI6:DQ6" si="12">IF(DI7="",NA(),DI7)</f>
        <v>56.26</v>
      </c>
      <c r="DJ6" s="22">
        <f t="shared" si="12"/>
        <v>56.94</v>
      </c>
      <c r="DK6" s="22">
        <f t="shared" si="12"/>
        <v>57.89</v>
      </c>
      <c r="DL6" s="22">
        <f t="shared" si="12"/>
        <v>59.36</v>
      </c>
      <c r="DM6" s="22">
        <f t="shared" si="12"/>
        <v>49.6</v>
      </c>
      <c r="DN6" s="22">
        <f t="shared" si="12"/>
        <v>50.31</v>
      </c>
      <c r="DO6" s="22">
        <f t="shared" si="12"/>
        <v>50.74</v>
      </c>
      <c r="DP6" s="22">
        <f t="shared" si="12"/>
        <v>51.49</v>
      </c>
      <c r="DQ6" s="22">
        <f t="shared" si="12"/>
        <v>51.94</v>
      </c>
      <c r="DR6" s="21" t="str">
        <f>IF(DR7="","",IF(DR7="-","【-】","【"&amp;SUBSTITUTE(TEXT(DR7,"#,##0.00"),"-","△")&amp;"】"))</f>
        <v>【52.02】</v>
      </c>
      <c r="DS6" s="22">
        <f>IF(DS7="",NA(),DS7)</f>
        <v>15.6</v>
      </c>
      <c r="DT6" s="22">
        <f t="shared" ref="DT6:EB6" si="13">IF(DT7="",NA(),DT7)</f>
        <v>17.399999999999999</v>
      </c>
      <c r="DU6" s="22">
        <f t="shared" si="13"/>
        <v>18.899999999999999</v>
      </c>
      <c r="DV6" s="22">
        <f t="shared" si="13"/>
        <v>20.28</v>
      </c>
      <c r="DW6" s="22">
        <f t="shared" si="13"/>
        <v>22.36</v>
      </c>
      <c r="DX6" s="22">
        <f t="shared" si="13"/>
        <v>20.49</v>
      </c>
      <c r="DY6" s="22">
        <f t="shared" si="13"/>
        <v>21.34</v>
      </c>
      <c r="DZ6" s="22">
        <f t="shared" si="13"/>
        <v>23.27</v>
      </c>
      <c r="EA6" s="22">
        <f t="shared" si="13"/>
        <v>25.18</v>
      </c>
      <c r="EB6" s="22">
        <f t="shared" si="13"/>
        <v>26.52</v>
      </c>
      <c r="EC6" s="21" t="str">
        <f>IF(EC7="","",IF(EC7="-","【-】","【"&amp;SUBSTITUTE(TEXT(EC7,"#,##0.00"),"-","△")&amp;"】"))</f>
        <v>【25.37】</v>
      </c>
      <c r="ED6" s="22">
        <f>IF(ED7="",NA(),ED7)</f>
        <v>0.55000000000000004</v>
      </c>
      <c r="EE6" s="22">
        <f t="shared" ref="EE6:EM6" si="14">IF(EE7="",NA(),EE7)</f>
        <v>0.52</v>
      </c>
      <c r="EF6" s="22">
        <f t="shared" si="14"/>
        <v>0.5</v>
      </c>
      <c r="EG6" s="22">
        <f t="shared" si="14"/>
        <v>0.47</v>
      </c>
      <c r="EH6" s="22">
        <f t="shared" si="14"/>
        <v>0.19</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15">
      <c r="A7" s="15"/>
      <c r="B7" s="24">
        <v>2023</v>
      </c>
      <c r="C7" s="24">
        <v>72010</v>
      </c>
      <c r="D7" s="24">
        <v>46</v>
      </c>
      <c r="E7" s="24">
        <v>1</v>
      </c>
      <c r="F7" s="24">
        <v>0</v>
      </c>
      <c r="G7" s="24">
        <v>1</v>
      </c>
      <c r="H7" s="24" t="s">
        <v>93</v>
      </c>
      <c r="I7" s="24" t="s">
        <v>94</v>
      </c>
      <c r="J7" s="24" t="s">
        <v>95</v>
      </c>
      <c r="K7" s="24" t="s">
        <v>96</v>
      </c>
      <c r="L7" s="24" t="s">
        <v>97</v>
      </c>
      <c r="M7" s="24" t="s">
        <v>98</v>
      </c>
      <c r="N7" s="25" t="s">
        <v>99</v>
      </c>
      <c r="O7" s="25">
        <v>73.12</v>
      </c>
      <c r="P7" s="25">
        <v>97.94</v>
      </c>
      <c r="Q7" s="25">
        <v>3718</v>
      </c>
      <c r="R7" s="25">
        <v>267924</v>
      </c>
      <c r="S7" s="25">
        <v>767.72</v>
      </c>
      <c r="T7" s="25">
        <v>348.99</v>
      </c>
      <c r="U7" s="25">
        <v>266859</v>
      </c>
      <c r="V7" s="25">
        <v>273.39999999999998</v>
      </c>
      <c r="W7" s="25">
        <v>976.08</v>
      </c>
      <c r="X7" s="25">
        <v>113.94</v>
      </c>
      <c r="Y7" s="25">
        <v>109.54</v>
      </c>
      <c r="Z7" s="25">
        <v>112.34</v>
      </c>
      <c r="AA7" s="25">
        <v>110.77</v>
      </c>
      <c r="AB7" s="25">
        <v>111.82</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220.18</v>
      </c>
      <c r="AU7" s="25">
        <v>217.31</v>
      </c>
      <c r="AV7" s="25">
        <v>245.5</v>
      </c>
      <c r="AW7" s="25">
        <v>271.77999999999997</v>
      </c>
      <c r="AX7" s="25">
        <v>262.31</v>
      </c>
      <c r="AY7" s="25">
        <v>309.10000000000002</v>
      </c>
      <c r="AZ7" s="25">
        <v>306.08</v>
      </c>
      <c r="BA7" s="25">
        <v>306.14999999999998</v>
      </c>
      <c r="BB7" s="25">
        <v>297.54000000000002</v>
      </c>
      <c r="BC7" s="25">
        <v>289.44</v>
      </c>
      <c r="BD7" s="25">
        <v>243.36</v>
      </c>
      <c r="BE7" s="25">
        <v>182.34</v>
      </c>
      <c r="BF7" s="25">
        <v>176.56</v>
      </c>
      <c r="BG7" s="25">
        <v>170.67</v>
      </c>
      <c r="BH7" s="25">
        <v>167.77</v>
      </c>
      <c r="BI7" s="25">
        <v>158.44</v>
      </c>
      <c r="BJ7" s="25">
        <v>290.42</v>
      </c>
      <c r="BK7" s="25">
        <v>294.66000000000003</v>
      </c>
      <c r="BL7" s="25">
        <v>285.27</v>
      </c>
      <c r="BM7" s="25">
        <v>294.73</v>
      </c>
      <c r="BN7" s="25">
        <v>301.23</v>
      </c>
      <c r="BO7" s="25">
        <v>265.93</v>
      </c>
      <c r="BP7" s="25">
        <v>107.7</v>
      </c>
      <c r="BQ7" s="25">
        <v>104.01</v>
      </c>
      <c r="BR7" s="25">
        <v>106.42</v>
      </c>
      <c r="BS7" s="25">
        <v>104.7</v>
      </c>
      <c r="BT7" s="25">
        <v>105.94</v>
      </c>
      <c r="BU7" s="25">
        <v>106.11</v>
      </c>
      <c r="BV7" s="25">
        <v>103.75</v>
      </c>
      <c r="BW7" s="25">
        <v>105.3</v>
      </c>
      <c r="BX7" s="25">
        <v>99.41</v>
      </c>
      <c r="BY7" s="25">
        <v>101.11</v>
      </c>
      <c r="BZ7" s="25">
        <v>97.82</v>
      </c>
      <c r="CA7" s="25">
        <v>220.84</v>
      </c>
      <c r="CB7" s="25">
        <v>226.5</v>
      </c>
      <c r="CC7" s="25">
        <v>223.05</v>
      </c>
      <c r="CD7" s="25">
        <v>227.95</v>
      </c>
      <c r="CE7" s="25">
        <v>226.64</v>
      </c>
      <c r="CF7" s="25">
        <v>161.03</v>
      </c>
      <c r="CG7" s="25">
        <v>159.93</v>
      </c>
      <c r="CH7" s="25">
        <v>162.77000000000001</v>
      </c>
      <c r="CI7" s="25">
        <v>170.87</v>
      </c>
      <c r="CJ7" s="25">
        <v>171.09</v>
      </c>
      <c r="CK7" s="25">
        <v>177.56</v>
      </c>
      <c r="CL7" s="25">
        <v>72.489999999999995</v>
      </c>
      <c r="CM7" s="25">
        <v>73.739999999999995</v>
      </c>
      <c r="CN7" s="25">
        <v>73.23</v>
      </c>
      <c r="CO7" s="25">
        <v>72.739999999999995</v>
      </c>
      <c r="CP7" s="25">
        <v>72.459999999999994</v>
      </c>
      <c r="CQ7" s="25">
        <v>61.71</v>
      </c>
      <c r="CR7" s="25">
        <v>63.12</v>
      </c>
      <c r="CS7" s="25">
        <v>62.57</v>
      </c>
      <c r="CT7" s="25">
        <v>61.56</v>
      </c>
      <c r="CU7" s="25">
        <v>60.84</v>
      </c>
      <c r="CV7" s="25">
        <v>59.81</v>
      </c>
      <c r="CW7" s="25">
        <v>89.95</v>
      </c>
      <c r="CX7" s="25">
        <v>90.25</v>
      </c>
      <c r="CY7" s="25">
        <v>89.73</v>
      </c>
      <c r="CZ7" s="25">
        <v>89.52</v>
      </c>
      <c r="DA7" s="25">
        <v>88.85</v>
      </c>
      <c r="DB7" s="25">
        <v>90.03</v>
      </c>
      <c r="DC7" s="25">
        <v>90.09</v>
      </c>
      <c r="DD7" s="25">
        <v>90.21</v>
      </c>
      <c r="DE7" s="25">
        <v>90.11</v>
      </c>
      <c r="DF7" s="25">
        <v>89.73</v>
      </c>
      <c r="DG7" s="25">
        <v>89.42</v>
      </c>
      <c r="DH7" s="25">
        <v>55.66</v>
      </c>
      <c r="DI7" s="25">
        <v>56.26</v>
      </c>
      <c r="DJ7" s="25">
        <v>56.94</v>
      </c>
      <c r="DK7" s="25">
        <v>57.89</v>
      </c>
      <c r="DL7" s="25">
        <v>59.36</v>
      </c>
      <c r="DM7" s="25">
        <v>49.6</v>
      </c>
      <c r="DN7" s="25">
        <v>50.31</v>
      </c>
      <c r="DO7" s="25">
        <v>50.74</v>
      </c>
      <c r="DP7" s="25">
        <v>51.49</v>
      </c>
      <c r="DQ7" s="25">
        <v>51.94</v>
      </c>
      <c r="DR7" s="25">
        <v>52.02</v>
      </c>
      <c r="DS7" s="25">
        <v>15.6</v>
      </c>
      <c r="DT7" s="25">
        <v>17.399999999999999</v>
      </c>
      <c r="DU7" s="25">
        <v>18.899999999999999</v>
      </c>
      <c r="DV7" s="25">
        <v>20.28</v>
      </c>
      <c r="DW7" s="25">
        <v>22.36</v>
      </c>
      <c r="DX7" s="25">
        <v>20.49</v>
      </c>
      <c r="DY7" s="25">
        <v>21.34</v>
      </c>
      <c r="DZ7" s="25">
        <v>23.27</v>
      </c>
      <c r="EA7" s="25">
        <v>25.18</v>
      </c>
      <c r="EB7" s="25">
        <v>26.52</v>
      </c>
      <c r="EC7" s="25">
        <v>25.37</v>
      </c>
      <c r="ED7" s="25">
        <v>0.55000000000000004</v>
      </c>
      <c r="EE7" s="25">
        <v>0.52</v>
      </c>
      <c r="EF7" s="25">
        <v>0.5</v>
      </c>
      <c r="EG7" s="25">
        <v>0.47</v>
      </c>
      <c r="EH7" s="25">
        <v>0.19</v>
      </c>
      <c r="EI7" s="25">
        <v>0.72</v>
      </c>
      <c r="EJ7" s="25">
        <v>0.69</v>
      </c>
      <c r="EK7" s="25">
        <v>0.69</v>
      </c>
      <c r="EL7" s="25">
        <v>0.67</v>
      </c>
      <c r="EM7" s="25">
        <v>0.61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5822</cp:lastModifiedBy>
  <cp:lastPrinted>2025-02-03T04:24:24Z</cp:lastPrinted>
  <dcterms:created xsi:type="dcterms:W3CDTF">2025-01-24T06:45:14Z</dcterms:created>
  <dcterms:modified xsi:type="dcterms:W3CDTF">2025-02-03T05:38:39Z</dcterms:modified>
  <cp:category/>
</cp:coreProperties>
</file>