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mc:AlternateContent xmlns:mc="http://schemas.openxmlformats.org/markup-compatibility/2006">
    <mc:Choice Requires="x15">
      <x15ac:absPath xmlns:x15ac="http://schemas.microsoft.com/office/spreadsheetml/2010/11/ac" url="C:\Users\katsunori.kajiwara\Desktop\240202★【照会_2月2日（金）期限】公営企業に係る経営比較分析表（令和４年度決算）の分析等について\【経営比較分析表】2022_075213_46_1718\【経営比較分析表】2022_075213_46_1718\"/>
    </mc:Choice>
  </mc:AlternateContent>
  <workbookProtection workbookAlgorithmName="SHA-512" workbookHashValue="Sw1Z8vJFwtt7o7zdoxxE61Eebbot+2pTQADeMEezKzQXc5wG6mGGAvHZQw8+MrpmAcAZtmYVXGBjwvDvw9RGvg==" workbookSaltValue="+q607zVV45T0zG4egByqy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W10" i="4" s="1"/>
  <c r="P6" i="5"/>
  <c r="P10" i="4" s="1"/>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H85" i="4"/>
  <c r="E85" i="4"/>
  <c r="BB10" i="4"/>
  <c r="AT10" i="4"/>
  <c r="BB8" i="4"/>
  <c r="AT8" i="4"/>
  <c r="W8" i="4"/>
  <c r="P8" i="4"/>
  <c r="B6" i="4"/>
</calcChain>
</file>

<file path=xl/sharedStrings.xml><?xml version="1.0" encoding="utf-8"?>
<sst xmlns="http://schemas.openxmlformats.org/spreadsheetml/2006/main" count="253" uniqueCount="116">
  <si>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</si>
  <si>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</si>
  <si>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</si>
  <si>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</si>
  <si>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</si>
  <si>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</si>
  <si>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</si>
  <si>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</si>
  <si>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</si>
  <si>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</si>
  <si>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</si>
  <si>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</si>
  <si>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</si>
  <si>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</si>
  <si>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</si>
  <si>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</si>
  <si>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</si>
  <si>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</si>
  <si>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</si>
  <si>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</si>
  <si>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</si>
  <si>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</si>
  <si>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</si>
  <si>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</si>
  <si>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</si>
  <si>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</si>
  <si>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</si>
  <si>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</si>
  <si>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</si>
  <si>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</si>
  <si>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</si>
  <si>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</si>
  <si>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</si>
  <si>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</si>
  <si>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</si>
  <si>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</si>
  <si>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</si>
  <si>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</si>
  <si>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</si>
  <si>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</si>
  <si>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</si>
  <si>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</si>
  <si>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</si>
  <si>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</si>
  <si>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</si>
  <si>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</si>
  <si>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</si>
  <si>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</si>
  <si>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</si>
  <si>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</si>
  <si>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</si>
  <si>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</si>
  <si>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</si>
  <si>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</si>
  <si>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</si>
  <si>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</si>
  <si>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</si>
  <si>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</si>
  <si>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</si>
  <si>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</si>
  <si>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</si>
  <si>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</si>
  <si>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</si>
  <si>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</si>
  <si>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</si>
  <si>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</si>
  <si>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</si>
  <si>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</si>
  <si>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</si>
  <si>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</si>
  <si>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</si>
  <si>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</si>
  <si>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</si>
  <si>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</si>
  <si>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</si>
  <si>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</si>
  <si>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</si>
  <si>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</si>
  <si>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</si>
  <si>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</si>
  <si>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</si>
  <si>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</si>
  <si>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</si>
  <si>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</si>
  <si>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</si>
  <si>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</si>
  <si>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</si>
  <si>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</si>
  <si>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</si>
  <si>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</si>
  <si>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</si>
  <si>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</si>
  <si>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</si>
  <si>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</si>
  <si>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</si>
  <si>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</si>
  <si>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</si>
  <si>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</si>
  <si>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</si>
  <si>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</si>
  <si>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</si>
  <si>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</si>
  <si>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</si>
  <si>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</si>
  <si>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</si>
  <si>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</si>
  <si>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</si>
  <si>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</si>
  <si>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</si>
  <si>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</si>
  <si>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</si>
  <si>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</si>
  <si>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</si>
  <si>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①経常収支比率についてはここ数年、70～80％台で推移している。今後、料金改定を視野に状況を注視したい。
②累積欠損については、短期間での改善は難しいが、悪化させないよう経営努力を行う。
③流動比率は100％を切っている状態となっているので、早急に経営改善するよう、対策を取りたい。
⑤経費回収率が100％を切っているので、悪化させないよう、さらなる経営努力を行う。
⑥汚水処理原価については全国平均と比べて低い。経費回収率が100％を切っていることから、料金改定を視野に検討を進めたい。
⑦施設の利用率については、汚水処理量からの算出のため、70％台であるが、設置した浄化槽はほぼ100％稼働している。
⑧水洗化率については、統計上100％であるが、事業対象地区には見ない浄化槽が多数あるので、今後もさらなる浄化槽の設置が必要である。</t>
    <rPh sb="1" eb="7">
      <t>ケイジョウシュウシヒリツ</t>
    </rPh>
    <rPh sb="14" eb="16">
      <t>スウネン</t>
    </rPh>
    <rPh sb="23" eb="24">
      <t>ダイ</t>
    </rPh>
    <rPh sb="25" eb="27">
      <t>スイイ</t>
    </rPh>
    <rPh sb="32" eb="34">
      <t>コンゴ</t>
    </rPh>
    <rPh sb="35" eb="39">
      <t>リョウキンカイテイ</t>
    </rPh>
    <rPh sb="40" eb="42">
      <t>シヤ</t>
    </rPh>
    <rPh sb="43" eb="45">
      <t>ジョウキョウ</t>
    </rPh>
    <rPh sb="46" eb="48">
      <t>チュウシ</t>
    </rPh>
    <rPh sb="54" eb="58">
      <t>ルイセキケッソン</t>
    </rPh>
    <rPh sb="64" eb="67">
      <t>タンキカン</t>
    </rPh>
    <rPh sb="69" eb="71">
      <t>カイゼン</t>
    </rPh>
    <rPh sb="72" eb="73">
      <t>ムズカ</t>
    </rPh>
    <rPh sb="77" eb="79">
      <t>アッカ</t>
    </rPh>
    <rPh sb="85" eb="89">
      <t>ケイエイドリョク</t>
    </rPh>
    <rPh sb="90" eb="91">
      <t>オコナ</t>
    </rPh>
    <rPh sb="95" eb="99">
      <t>リュウドウヒリツ</t>
    </rPh>
    <rPh sb="105" eb="106">
      <t>キ</t>
    </rPh>
    <rPh sb="110" eb="112">
      <t>ジョウタイ</t>
    </rPh>
    <rPh sb="121" eb="123">
      <t>ソウキュウ</t>
    </rPh>
    <rPh sb="124" eb="126">
      <t>ケイエイ</t>
    </rPh>
    <rPh sb="126" eb="128">
      <t>カイゼン</t>
    </rPh>
    <rPh sb="133" eb="135">
      <t>タイサク</t>
    </rPh>
    <rPh sb="136" eb="137">
      <t>ト</t>
    </rPh>
    <rPh sb="143" eb="148">
      <t>ケイヒカイシュウリツ</t>
    </rPh>
    <rPh sb="154" eb="155">
      <t>キ</t>
    </rPh>
    <rPh sb="162" eb="164">
      <t>アッカ</t>
    </rPh>
    <rPh sb="175" eb="179">
      <t>ケイエイドリョク</t>
    </rPh>
    <rPh sb="180" eb="181">
      <t>オコナ</t>
    </rPh>
    <rPh sb="185" eb="191">
      <t>オスイショリゲンカ</t>
    </rPh>
    <rPh sb="196" eb="200">
      <t>ゼンコクヘイキン</t>
    </rPh>
    <rPh sb="201" eb="202">
      <t>クラ</t>
    </rPh>
    <rPh sb="204" eb="205">
      <t>ヒク</t>
    </rPh>
    <rPh sb="207" eb="212">
      <t>ケイヒカイシュウリツ</t>
    </rPh>
    <rPh sb="218" eb="219">
      <t>キ</t>
    </rPh>
    <rPh sb="228" eb="232">
      <t>リョウキンカイテイ</t>
    </rPh>
    <rPh sb="233" eb="235">
      <t>シヤ</t>
    </rPh>
    <rPh sb="236" eb="238">
      <t>ケントウ</t>
    </rPh>
    <rPh sb="239" eb="240">
      <t>スス</t>
    </rPh>
    <rPh sb="246" eb="248">
      <t>シセツ</t>
    </rPh>
    <rPh sb="249" eb="252">
      <t>リヨウリツ</t>
    </rPh>
    <rPh sb="258" eb="263">
      <t>オスイショリリョウ</t>
    </rPh>
    <rPh sb="266" eb="268">
      <t>サンシュツ</t>
    </rPh>
    <rPh sb="275" eb="276">
      <t>ダイ</t>
    </rPh>
    <rPh sb="281" eb="283">
      <t>セッチ</t>
    </rPh>
    <rPh sb="285" eb="288">
      <t>ジョウカソウ</t>
    </rPh>
    <rPh sb="295" eb="297">
      <t>カドウ</t>
    </rPh>
    <rPh sb="304" eb="308">
      <t>スイセンカリツ</t>
    </rPh>
    <rPh sb="314" eb="317">
      <t>トウケイジョウ</t>
    </rPh>
    <rPh sb="326" eb="332">
      <t>ジギョウタイショウチク</t>
    </rPh>
    <rPh sb="334" eb="335">
      <t>ミ</t>
    </rPh>
    <rPh sb="337" eb="340">
      <t>ジョウカソウ</t>
    </rPh>
    <rPh sb="341" eb="343">
      <t>タスウ</t>
    </rPh>
    <rPh sb="348" eb="350">
      <t>コンゴ</t>
    </rPh>
    <rPh sb="355" eb="358">
      <t>ジョウカソウ</t>
    </rPh>
    <rPh sb="359" eb="361">
      <t>セッチ</t>
    </rPh>
    <rPh sb="362" eb="364">
      <t>ヒツヨウ</t>
    </rPh>
    <phoneticPr fontId="4"/>
  </si>
  <si>
    <t>浄化槽の法定耐用年数は２８年であり、修繕が必要となる箇所はブロワーに集中する。そのため、安価で修繕可能なことから減価償却費が進んでも機能に問題はない。</t>
    <rPh sb="0" eb="3">
      <t>ジョウカソウ</t>
    </rPh>
    <rPh sb="4" eb="10">
      <t>ホウテイタイヨウネンスウ</t>
    </rPh>
    <rPh sb="13" eb="14">
      <t>ネン</t>
    </rPh>
    <rPh sb="18" eb="20">
      <t>シュウゼン</t>
    </rPh>
    <rPh sb="21" eb="23">
      <t>ヒツヨウ</t>
    </rPh>
    <rPh sb="26" eb="28">
      <t>カショ</t>
    </rPh>
    <rPh sb="34" eb="36">
      <t>シュウチュウ</t>
    </rPh>
    <rPh sb="44" eb="46">
      <t>アンカ</t>
    </rPh>
    <rPh sb="47" eb="51">
      <t>シュウゼンカノウ</t>
    </rPh>
    <rPh sb="56" eb="61">
      <t>ゲンカショウキャクヒ</t>
    </rPh>
    <rPh sb="62" eb="63">
      <t>スス</t>
    </rPh>
    <rPh sb="66" eb="68">
      <t>キノウ</t>
    </rPh>
    <rPh sb="69" eb="71">
      <t>モンダイ</t>
    </rPh>
    <phoneticPr fontId="4"/>
  </si>
  <si>
    <t>当町では、浄化槽など個別排水処理が下水道事業の整備の一選択肢として認められているので、地区の特性に併せ集合処理と個別処理を組み合わせ下水道事業を行っている。
個別排水処理である当該事業は、料金改定を視野に経営改善を検討したい。</t>
    <rPh sb="0" eb="2">
      <t>トウマチ</t>
    </rPh>
    <rPh sb="5" eb="8">
      <t>ジョウカソウ</t>
    </rPh>
    <rPh sb="10" eb="16">
      <t>コベツハイスイショリ</t>
    </rPh>
    <rPh sb="17" eb="20">
      <t>ゲスイドウ</t>
    </rPh>
    <rPh sb="20" eb="22">
      <t>ジギョウ</t>
    </rPh>
    <rPh sb="23" eb="25">
      <t>セイビ</t>
    </rPh>
    <rPh sb="26" eb="30">
      <t>イチセンタクシ</t>
    </rPh>
    <rPh sb="33" eb="34">
      <t>ミト</t>
    </rPh>
    <rPh sb="43" eb="45">
      <t>チク</t>
    </rPh>
    <rPh sb="46" eb="48">
      <t>トクセイ</t>
    </rPh>
    <rPh sb="49" eb="50">
      <t>アワ</t>
    </rPh>
    <rPh sb="51" eb="55">
      <t>シュウゴウショリ</t>
    </rPh>
    <rPh sb="56" eb="60">
      <t>コベツショリ</t>
    </rPh>
    <rPh sb="61" eb="62">
      <t>ク</t>
    </rPh>
    <rPh sb="63" eb="64">
      <t>ア</t>
    </rPh>
    <rPh sb="66" eb="69">
      <t>ゲスイドウ</t>
    </rPh>
    <rPh sb="69" eb="71">
      <t>ジギョウ</t>
    </rPh>
    <rPh sb="72" eb="73">
      <t>オコナ</t>
    </rPh>
    <rPh sb="79" eb="81">
      <t>コベツ</t>
    </rPh>
    <rPh sb="81" eb="85">
      <t>ハイスイショリ</t>
    </rPh>
    <rPh sb="88" eb="90">
      <t>トウガイ</t>
    </rPh>
    <rPh sb="90" eb="92">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</si>
</sst>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C5-42EE-B559-9AA5648F793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7C5-42EE-B559-9AA5648F793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76.260000000000005</c:v>
                </c:pt>
                <c:pt idx="1">
                  <c:v>74.239999999999995</c:v>
                </c:pt>
                <c:pt idx="2">
                  <c:v>69.900000000000006</c:v>
                </c:pt>
                <c:pt idx="3">
                  <c:v>70.92</c:v>
                </c:pt>
                <c:pt idx="4">
                  <c:v>69.540000000000006</c:v>
                </c:pt>
              </c:numCache>
            </c:numRef>
          </c:val>
          <c:extLst>
            <c:ext xmlns:c16="http://schemas.microsoft.com/office/drawing/2014/chart" uri="{C3380CC4-5D6E-409C-BE32-E72D297353CC}">
              <c16:uniqueId val="{00000000-3315-47FE-82F8-E78512427E1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50.56</c:v>
                </c:pt>
                <c:pt idx="1">
                  <c:v>47.35</c:v>
                </c:pt>
                <c:pt idx="2">
                  <c:v>46.36</c:v>
                </c:pt>
                <c:pt idx="3">
                  <c:v>46.45</c:v>
                </c:pt>
                <c:pt idx="4">
                  <c:v>45.36</c:v>
                </c:pt>
              </c:numCache>
            </c:numRef>
          </c:val>
          <c:smooth val="0"/>
          <c:extLst>
            <c:ext xmlns:c16="http://schemas.microsoft.com/office/drawing/2014/chart" uri="{C3380CC4-5D6E-409C-BE32-E72D297353CC}">
              <c16:uniqueId val="{00000001-3315-47FE-82F8-E78512427E1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38E-47F4-82C8-83F23E2C823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83.85</c:v>
                </c:pt>
                <c:pt idx="1">
                  <c:v>81.209999999999994</c:v>
                </c:pt>
                <c:pt idx="2">
                  <c:v>83.08</c:v>
                </c:pt>
                <c:pt idx="3">
                  <c:v>82.61</c:v>
                </c:pt>
                <c:pt idx="4">
                  <c:v>82.21</c:v>
                </c:pt>
              </c:numCache>
            </c:numRef>
          </c:val>
          <c:smooth val="0"/>
          <c:extLst>
            <c:ext xmlns:c16="http://schemas.microsoft.com/office/drawing/2014/chart" uri="{C3380CC4-5D6E-409C-BE32-E72D297353CC}">
              <c16:uniqueId val="{00000001-838E-47F4-82C8-83F23E2C823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80.040000000000006</c:v>
                </c:pt>
                <c:pt idx="1">
                  <c:v>73</c:v>
                </c:pt>
                <c:pt idx="2">
                  <c:v>84.4</c:v>
                </c:pt>
                <c:pt idx="3">
                  <c:v>78.44</c:v>
                </c:pt>
                <c:pt idx="4">
                  <c:v>69.989999999999995</c:v>
                </c:pt>
              </c:numCache>
            </c:numRef>
          </c:val>
          <c:extLst>
            <c:ext xmlns:c16="http://schemas.microsoft.com/office/drawing/2014/chart" uri="{C3380CC4-5D6E-409C-BE32-E72D297353CC}">
              <c16:uniqueId val="{00000000-2C3A-4E5A-B843-D2F0E7C6CD1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86.84</c:v>
                </c:pt>
                <c:pt idx="1">
                  <c:v>89.75</c:v>
                </c:pt>
                <c:pt idx="2">
                  <c:v>96.14</c:v>
                </c:pt>
                <c:pt idx="3">
                  <c:v>95.6</c:v>
                </c:pt>
                <c:pt idx="4">
                  <c:v>93.57</c:v>
                </c:pt>
              </c:numCache>
            </c:numRef>
          </c:val>
          <c:smooth val="0"/>
          <c:extLst>
            <c:ext xmlns:c16="http://schemas.microsoft.com/office/drawing/2014/chart" uri="{C3380CC4-5D6E-409C-BE32-E72D297353CC}">
              <c16:uniqueId val="{00000001-2C3A-4E5A-B843-D2F0E7C6CD1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56.97</c:v>
                </c:pt>
                <c:pt idx="1">
                  <c:v>60.4</c:v>
                </c:pt>
                <c:pt idx="2">
                  <c:v>63.68</c:v>
                </c:pt>
                <c:pt idx="3">
                  <c:v>66.959999999999994</c:v>
                </c:pt>
                <c:pt idx="4">
                  <c:v>70.22</c:v>
                </c:pt>
              </c:numCache>
            </c:numRef>
          </c:val>
          <c:extLst>
            <c:ext xmlns:c16="http://schemas.microsoft.com/office/drawing/2014/chart" uri="{C3380CC4-5D6E-409C-BE32-E72D297353CC}">
              <c16:uniqueId val="{00000000-CB06-4809-9FB3-596B41889A2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44.22</c:v>
                </c:pt>
                <c:pt idx="1">
                  <c:v>39.64</c:v>
                </c:pt>
                <c:pt idx="2">
                  <c:v>33.75</c:v>
                </c:pt>
                <c:pt idx="3">
                  <c:v>36.21</c:v>
                </c:pt>
                <c:pt idx="4">
                  <c:v>39.69</c:v>
                </c:pt>
              </c:numCache>
            </c:numRef>
          </c:val>
          <c:smooth val="0"/>
          <c:extLst>
            <c:ext xmlns:c16="http://schemas.microsoft.com/office/drawing/2014/chart" uri="{C3380CC4-5D6E-409C-BE32-E72D297353CC}">
              <c16:uniqueId val="{00000001-CB06-4809-9FB3-596B41889A2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ED-40A5-9589-C5ECD29E8F9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3ED-40A5-9589-C5ECD29E8F9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500.95</c:v>
                </c:pt>
                <c:pt idx="1">
                  <c:v>556.19000000000005</c:v>
                </c:pt>
                <c:pt idx="2">
                  <c:v>590.16999999999996</c:v>
                </c:pt>
                <c:pt idx="3">
                  <c:v>622.21</c:v>
                </c:pt>
                <c:pt idx="4">
                  <c:v>675.02</c:v>
                </c:pt>
              </c:numCache>
            </c:numRef>
          </c:val>
          <c:extLst>
            <c:ext xmlns:c16="http://schemas.microsoft.com/office/drawing/2014/chart" uri="{C3380CC4-5D6E-409C-BE32-E72D297353CC}">
              <c16:uniqueId val="{00000000-EEFD-4761-9704-BEF4F92780D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254.32</c:v>
                </c:pt>
                <c:pt idx="1">
                  <c:v>249.76</c:v>
                </c:pt>
                <c:pt idx="2">
                  <c:v>237</c:v>
                </c:pt>
                <c:pt idx="3">
                  <c:v>257.23</c:v>
                </c:pt>
                <c:pt idx="4">
                  <c:v>293.54000000000002</c:v>
                </c:pt>
              </c:numCache>
            </c:numRef>
          </c:val>
          <c:smooth val="0"/>
          <c:extLst>
            <c:ext xmlns:c16="http://schemas.microsoft.com/office/drawing/2014/chart" uri="{C3380CC4-5D6E-409C-BE32-E72D297353CC}">
              <c16:uniqueId val="{00000001-EEFD-4761-9704-BEF4F92780D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290.07</c:v>
                </c:pt>
                <c:pt idx="1">
                  <c:v>209.84</c:v>
                </c:pt>
                <c:pt idx="2">
                  <c:v>150.83000000000001</c:v>
                </c:pt>
                <c:pt idx="3">
                  <c:v>92.7</c:v>
                </c:pt>
                <c:pt idx="4">
                  <c:v>27.07</c:v>
                </c:pt>
              </c:numCache>
            </c:numRef>
          </c:val>
          <c:extLst>
            <c:ext xmlns:c16="http://schemas.microsoft.com/office/drawing/2014/chart" uri="{C3380CC4-5D6E-409C-BE32-E72D297353CC}">
              <c16:uniqueId val="{00000000-29E9-4F19-B04F-A6CD26DA144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277.89</c:v>
                </c:pt>
                <c:pt idx="1">
                  <c:v>256.37</c:v>
                </c:pt>
                <c:pt idx="2">
                  <c:v>135.35</c:v>
                </c:pt>
                <c:pt idx="3">
                  <c:v>150.91999999999999</c:v>
                </c:pt>
                <c:pt idx="4">
                  <c:v>151.72</c:v>
                </c:pt>
              </c:numCache>
            </c:numRef>
          </c:val>
          <c:smooth val="0"/>
          <c:extLst>
            <c:ext xmlns:c16="http://schemas.microsoft.com/office/drawing/2014/chart" uri="{C3380CC4-5D6E-409C-BE32-E72D297353CC}">
              <c16:uniqueId val="{00000001-29E9-4F19-B04F-A6CD26DA144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D8-482A-BAB6-B8F6D02A793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855.65</c:v>
                </c:pt>
                <c:pt idx="1">
                  <c:v>862.99</c:v>
                </c:pt>
                <c:pt idx="2">
                  <c:v>782.91</c:v>
                </c:pt>
                <c:pt idx="3">
                  <c:v>783.21</c:v>
                </c:pt>
                <c:pt idx="4">
                  <c:v>902.04</c:v>
                </c:pt>
              </c:numCache>
            </c:numRef>
          </c:val>
          <c:smooth val="0"/>
          <c:extLst>
            <c:ext xmlns:c16="http://schemas.microsoft.com/office/drawing/2014/chart" uri="{C3380CC4-5D6E-409C-BE32-E72D297353CC}">
              <c16:uniqueId val="{00000001-CCD8-482A-BAB6-B8F6D02A793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79.430000000000007</c:v>
                </c:pt>
                <c:pt idx="1">
                  <c:v>67.900000000000006</c:v>
                </c:pt>
                <c:pt idx="2">
                  <c:v>84.54</c:v>
                </c:pt>
                <c:pt idx="3">
                  <c:v>83.23</c:v>
                </c:pt>
                <c:pt idx="4">
                  <c:v>84.5</c:v>
                </c:pt>
              </c:numCache>
            </c:numRef>
          </c:val>
          <c:extLst>
            <c:ext xmlns:c16="http://schemas.microsoft.com/office/drawing/2014/chart" uri="{C3380CC4-5D6E-409C-BE32-E72D297353CC}">
              <c16:uniqueId val="{00000000-930A-4CE8-8894-7C4E1629C32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52.23</c:v>
                </c:pt>
                <c:pt idx="1">
                  <c:v>50.06</c:v>
                </c:pt>
                <c:pt idx="2">
                  <c:v>49.38</c:v>
                </c:pt>
                <c:pt idx="3">
                  <c:v>48.53</c:v>
                </c:pt>
                <c:pt idx="4">
                  <c:v>46.11</c:v>
                </c:pt>
              </c:numCache>
            </c:numRef>
          </c:val>
          <c:smooth val="0"/>
          <c:extLst>
            <c:ext xmlns:c16="http://schemas.microsoft.com/office/drawing/2014/chart" uri="{C3380CC4-5D6E-409C-BE32-E72D297353CC}">
              <c16:uniqueId val="{00000001-930A-4CE8-8894-7C4E1629C32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150.01</c:v>
                </c:pt>
                <c:pt idx="1">
                  <c:v>177.47</c:v>
                </c:pt>
                <c:pt idx="2">
                  <c:v>150</c:v>
                </c:pt>
                <c:pt idx="3">
                  <c:v>150</c:v>
                </c:pt>
                <c:pt idx="4">
                  <c:v>150</c:v>
                </c:pt>
              </c:numCache>
            </c:numRef>
          </c:val>
          <c:extLst>
            <c:ext xmlns:c16="http://schemas.microsoft.com/office/drawing/2014/chart" uri="{C3380CC4-5D6E-409C-BE32-E72D297353CC}">
              <c16:uniqueId val="{00000000-D004-4AE4-9C66-9C4F9002E12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294.05</c:v>
                </c:pt>
                <c:pt idx="1">
                  <c:v>309.22000000000003</c:v>
                </c:pt>
                <c:pt idx="2">
                  <c:v>316.97000000000003</c:v>
                </c:pt>
                <c:pt idx="3">
                  <c:v>326.17</c:v>
                </c:pt>
                <c:pt idx="4">
                  <c:v>336.93</c:v>
                </c:pt>
              </c:numCache>
            </c:numRef>
          </c:val>
          <c:smooth val="0"/>
          <c:extLst>
            <c:ext xmlns:c16="http://schemas.microsoft.com/office/drawing/2014/chart" uri="{C3380CC4-5D6E-409C-BE32-E72D297353CC}">
              <c16:uniqueId val="{00000001-D004-4AE4-9C66-9C4F9002E12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【93.47】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【881.57】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【339.86】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0"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三春町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個別排水処理</v>
      </c>
      <c r="Q8" s="35"/>
      <c r="R8" s="35"/>
      <c r="S8" s="35"/>
      <c r="T8" s="35"/>
      <c r="U8" s="35"/>
      <c r="V8" s="35"/>
      <c r="W8" s="35" t="str">
        <f>データ!L6</f>
        <v>L2</v>
      </c>
      <c r="X8" s="35"/>
      <c r="Y8" s="35"/>
      <c r="Z8" s="35"/>
      <c r="AA8" s="35"/>
      <c r="AB8" s="35"/>
      <c r="AC8" s="35"/>
      <c r="AD8" s="36" t="str">
        <f>データ!$M$6</f>
        <v>非設置</v>
      </c>
      <c r="AE8" s="36"/>
      <c r="AF8" s="36"/>
      <c r="AG8" s="36"/>
      <c r="AH8" s="36"/>
      <c r="AI8" s="36"/>
      <c r="AJ8" s="36"/>
      <c r="AK8" s="3"/>
      <c r="AL8" s="37">
        <f>データ!S6</f>
        <v>16489</v>
      </c>
      <c r="AM8" s="37"/>
      <c r="AN8" s="37"/>
      <c r="AO8" s="37"/>
      <c r="AP8" s="37"/>
      <c r="AQ8" s="37"/>
      <c r="AR8" s="37"/>
      <c r="AS8" s="37"/>
      <c r="AT8" s="38">
        <f>データ!T6</f>
        <v>72.760000000000005</v>
      </c>
      <c r="AU8" s="38"/>
      <c r="AV8" s="38"/>
      <c r="AW8" s="38"/>
      <c r="AX8" s="38"/>
      <c r="AY8" s="38"/>
      <c r="AZ8" s="38"/>
      <c r="BA8" s="38"/>
      <c r="BB8" s="38">
        <f>データ!U6</f>
        <v>226.62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-10.07</v>
      </c>
      <c r="J10" s="38"/>
      <c r="K10" s="38"/>
      <c r="L10" s="38"/>
      <c r="M10" s="38"/>
      <c r="N10" s="38"/>
      <c r="O10" s="38"/>
      <c r="P10" s="38">
        <f>データ!P6</f>
        <v>2.5499999999999998</v>
      </c>
      <c r="Q10" s="38"/>
      <c r="R10" s="38"/>
      <c r="S10" s="38"/>
      <c r="T10" s="38"/>
      <c r="U10" s="38"/>
      <c r="V10" s="38"/>
      <c r="W10" s="38">
        <f>データ!Q6</f>
        <v>100</v>
      </c>
      <c r="X10" s="38"/>
      <c r="Y10" s="38"/>
      <c r="Z10" s="38"/>
      <c r="AA10" s="38"/>
      <c r="AB10" s="38"/>
      <c r="AC10" s="38"/>
      <c r="AD10" s="37">
        <f>データ!R6</f>
        <v>2970</v>
      </c>
      <c r="AE10" s="37"/>
      <c r="AF10" s="37"/>
      <c r="AG10" s="37"/>
      <c r="AH10" s="37"/>
      <c r="AI10" s="37"/>
      <c r="AJ10" s="37"/>
      <c r="AK10" s="2"/>
      <c r="AL10" s="37">
        <f>データ!V6</f>
        <v>418</v>
      </c>
      <c r="AM10" s="37"/>
      <c r="AN10" s="37"/>
      <c r="AO10" s="37"/>
      <c r="AP10" s="37"/>
      <c r="AQ10" s="37"/>
      <c r="AR10" s="37"/>
      <c r="AS10" s="37"/>
      <c r="AT10" s="38">
        <f>データ!W6</f>
        <v>59.91</v>
      </c>
      <c r="AU10" s="38"/>
      <c r="AV10" s="38"/>
      <c r="AW10" s="38"/>
      <c r="AX10" s="38"/>
      <c r="AY10" s="38"/>
      <c r="AZ10" s="38"/>
      <c r="BA10" s="38"/>
      <c r="BB10" s="38">
        <f>データ!X6</f>
        <v>6.98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【93.47】</v>
      </c>
      <c r="F85" s="12" t="str">
        <f>データ!AT6</f>
        <v>【264.35】</v>
      </c>
      <c r="G85" s="12" t="str">
        <f>データ!BE6</f>
        <v>【155.91】</v>
      </c>
      <c r="H85" s="12" t="str">
        <f>データ!BP6</f>
        <v>【881.57】</v>
      </c>
      <c r="I85" s="12" t="str">
        <f>データ!CA6</f>
        <v>【46.46】</v>
      </c>
      <c r="J85" s="12" t="str">
        <f>データ!CL6</f>
        <v>【339.86】</v>
      </c>
      <c r="K85" s="12" t="str">
        <f>データ!CW6</f>
        <v>【45.78】</v>
      </c>
      <c r="L85" s="12" t="str">
        <f>データ!DH6</f>
        <v>【81.82】</v>
      </c>
      <c r="M85" s="12" t="str">
        <f>データ!DS6</f>
        <v>【39.37】</v>
      </c>
      <c r="N85" s="12" t="str">
        <f>データ!ED6</f>
        <v>【-】</v>
      </c>
      <c r="O85" s="12" t="str">
        <f>データ!EO6</f>
        <v>【-】</v>
      </c>
    </row>
  </sheetData>
  <sheetProtection algorithmName="SHA-512" hashValue="hGGuEpEqHc2dbc+P2wBQu8/hi3mmXgrabLdaq0EY1hwgbMSMYoDAPzDokYcq0/0z+myZZvVCRNgAfmIsMBYdlA==" saltValue="W65nj0laEQRr2ibSU9MFX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75213</v>
      </c>
      <c r="D6" s="19">
        <f t="shared" si="3"/>
        <v>46</v>
      </c>
      <c r="E6" s="19">
        <f t="shared" si="3"/>
        <v>18</v>
      </c>
      <c r="F6" s="19">
        <f t="shared" si="3"/>
        <v>1</v>
      </c>
      <c r="G6" s="19">
        <f t="shared" si="3"/>
        <v>0</v>
      </c>
      <c r="H6" s="19" t="str">
        <f t="shared" si="3"/>
        <v>福島県　三春町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-10.07</v>
      </c>
      <c r="P6" s="20">
        <f t="shared" si="3"/>
        <v>2.5499999999999998</v>
      </c>
      <c r="Q6" s="20">
        <f t="shared" si="3"/>
        <v>100</v>
      </c>
      <c r="R6" s="20">
        <f t="shared" si="3"/>
        <v>2970</v>
      </c>
      <c r="S6" s="20">
        <f t="shared" si="3"/>
        <v>16489</v>
      </c>
      <c r="T6" s="20">
        <f t="shared" si="3"/>
        <v>72.760000000000005</v>
      </c>
      <c r="U6" s="20">
        <f t="shared" si="3"/>
        <v>226.62</v>
      </c>
      <c r="V6" s="20">
        <f t="shared" si="3"/>
        <v>418</v>
      </c>
      <c r="W6" s="20">
        <f t="shared" si="3"/>
        <v>59.91</v>
      </c>
      <c r="X6" s="20">
        <f t="shared" si="3"/>
        <v>6.98</v>
      </c>
      <c r="Y6" s="21">
        <f>IF(Y7="",NA(),Y7)</f>
        <v>80.040000000000006</v>
      </c>
      <c r="Z6" s="21">
        <f t="shared" ref="Z6:AH6" si="4">IF(Z7="",NA(),Z7)</f>
        <v>73</v>
      </c>
      <c r="AA6" s="21">
        <f t="shared" si="4"/>
        <v>84.4</v>
      </c>
      <c r="AB6" s="21">
        <f t="shared" si="4"/>
        <v>78.44</v>
      </c>
      <c r="AC6" s="21">
        <f t="shared" si="4"/>
        <v>69.989999999999995</v>
      </c>
      <c r="AD6" s="21">
        <f t="shared" si="4"/>
        <v>86.84</v>
      </c>
      <c r="AE6" s="21">
        <f t="shared" si="4"/>
        <v>89.75</v>
      </c>
      <c r="AF6" s="21">
        <f t="shared" si="4"/>
        <v>96.14</v>
      </c>
      <c r="AG6" s="21">
        <f t="shared" si="4"/>
        <v>95.6</v>
      </c>
      <c r="AH6" s="21">
        <f t="shared" si="4"/>
        <v>93.57</v>
      </c>
      <c r="AI6" s="20" t="str">
        <f>IF(AI7="","",IF(AI7="-","【-】","【"&amp;SUBSTITUTE(TEXT(AI7,"#,##0.00"),"-","△")&amp;"】"))</f>
        <v>【93.47】</v>
      </c>
      <c r="AJ6" s="21">
        <f>IF(AJ7="",NA(),AJ7)</f>
        <v>500.95</v>
      </c>
      <c r="AK6" s="21">
        <f t="shared" ref="AK6:AS6" si="5">IF(AK7="",NA(),AK7)</f>
        <v>556.19000000000005</v>
      </c>
      <c r="AL6" s="21">
        <f t="shared" si="5"/>
        <v>590.16999999999996</v>
      </c>
      <c r="AM6" s="21">
        <f t="shared" si="5"/>
        <v>622.21</v>
      </c>
      <c r="AN6" s="21">
        <f t="shared" si="5"/>
        <v>675.02</v>
      </c>
      <c r="AO6" s="21">
        <f t="shared" si="5"/>
        <v>254.32</v>
      </c>
      <c r="AP6" s="21">
        <f t="shared" si="5"/>
        <v>249.76</v>
      </c>
      <c r="AQ6" s="21">
        <f t="shared" si="5"/>
        <v>237</v>
      </c>
      <c r="AR6" s="21">
        <f t="shared" si="5"/>
        <v>257.23</v>
      </c>
      <c r="AS6" s="21">
        <f t="shared" si="5"/>
        <v>293.54000000000002</v>
      </c>
      <c r="AT6" s="20" t="str">
        <f>IF(AT7="","",IF(AT7="-","【-】","【"&amp;SUBSTITUTE(TEXT(AT7,"#,##0.00"),"-","△")&amp;"】"))</f>
        <v>【264.35】</v>
      </c>
      <c r="AU6" s="21">
        <f>IF(AU7="",NA(),AU7)</f>
        <v>290.07</v>
      </c>
      <c r="AV6" s="21">
        <f t="shared" ref="AV6:BD6" si="6">IF(AV7="",NA(),AV7)</f>
        <v>209.84</v>
      </c>
      <c r="AW6" s="21">
        <f t="shared" si="6"/>
        <v>150.83000000000001</v>
      </c>
      <c r="AX6" s="21">
        <f t="shared" si="6"/>
        <v>92.7</v>
      </c>
      <c r="AY6" s="21">
        <f t="shared" si="6"/>
        <v>27.07</v>
      </c>
      <c r="AZ6" s="21">
        <f t="shared" si="6"/>
        <v>277.89</v>
      </c>
      <c r="BA6" s="21">
        <f t="shared" si="6"/>
        <v>256.37</v>
      </c>
      <c r="BB6" s="21">
        <f t="shared" si="6"/>
        <v>135.35</v>
      </c>
      <c r="BC6" s="21">
        <f t="shared" si="6"/>
        <v>150.91999999999999</v>
      </c>
      <c r="BD6" s="21">
        <f t="shared" si="6"/>
        <v>151.72</v>
      </c>
      <c r="BE6" s="20" t="str">
        <f>IF(BE7="","",IF(BE7="-","【-】","【"&amp;SUBSTITUTE(TEXT(BE7,"#,##0.00"),"-","△")&amp;"】"))</f>
        <v>【155.91】</v>
      </c>
      <c r="BF6" s="20">
        <f>IF(BF7="",NA(),BF7)</f>
        <v>0</v>
      </c>
      <c r="BG6" s="20">
        <f t="shared" ref="BG6:BO6" si="7">IF(BG7="",NA(),BG7)</f>
        <v>0</v>
      </c>
      <c r="BH6" s="20">
        <f t="shared" si="7"/>
        <v>0</v>
      </c>
      <c r="BI6" s="20">
        <f t="shared" si="7"/>
        <v>0</v>
      </c>
      <c r="BJ6" s="20">
        <f t="shared" si="7"/>
        <v>0</v>
      </c>
      <c r="BK6" s="21">
        <f t="shared" si="7"/>
        <v>855.65</v>
      </c>
      <c r="BL6" s="21">
        <f t="shared" si="7"/>
        <v>862.99</v>
      </c>
      <c r="BM6" s="21">
        <f t="shared" si="7"/>
        <v>782.91</v>
      </c>
      <c r="BN6" s="21">
        <f t="shared" si="7"/>
        <v>783.21</v>
      </c>
      <c r="BO6" s="21">
        <f t="shared" si="7"/>
        <v>902.04</v>
      </c>
      <c r="BP6" s="20" t="str">
        <f>IF(BP7="","",IF(BP7="-","【-】","【"&amp;SUBSTITUTE(TEXT(BP7,"#,##0.00"),"-","△")&amp;"】"))</f>
        <v>【881.57】</v>
      </c>
      <c r="BQ6" s="21">
        <f>IF(BQ7="",NA(),BQ7)</f>
        <v>79.430000000000007</v>
      </c>
      <c r="BR6" s="21">
        <f t="shared" ref="BR6:BZ6" si="8">IF(BR7="",NA(),BR7)</f>
        <v>67.900000000000006</v>
      </c>
      <c r="BS6" s="21">
        <f t="shared" si="8"/>
        <v>84.54</v>
      </c>
      <c r="BT6" s="21">
        <f t="shared" si="8"/>
        <v>83.23</v>
      </c>
      <c r="BU6" s="21">
        <f t="shared" si="8"/>
        <v>84.5</v>
      </c>
      <c r="BV6" s="21">
        <f t="shared" si="8"/>
        <v>52.23</v>
      </c>
      <c r="BW6" s="21">
        <f t="shared" si="8"/>
        <v>50.06</v>
      </c>
      <c r="BX6" s="21">
        <f t="shared" si="8"/>
        <v>49.38</v>
      </c>
      <c r="BY6" s="21">
        <f t="shared" si="8"/>
        <v>48.53</v>
      </c>
      <c r="BZ6" s="21">
        <f t="shared" si="8"/>
        <v>46.11</v>
      </c>
      <c r="CA6" s="20" t="str">
        <f>IF(CA7="","",IF(CA7="-","【-】","【"&amp;SUBSTITUTE(TEXT(CA7,"#,##0.00"),"-","△")&amp;"】"))</f>
        <v>【46.46】</v>
      </c>
      <c r="CB6" s="21">
        <f>IF(CB7="",NA(),CB7)</f>
        <v>150.01</v>
      </c>
      <c r="CC6" s="21">
        <f t="shared" ref="CC6:CK6" si="9">IF(CC7="",NA(),CC7)</f>
        <v>177.47</v>
      </c>
      <c r="CD6" s="21">
        <f t="shared" si="9"/>
        <v>150</v>
      </c>
      <c r="CE6" s="21">
        <f t="shared" si="9"/>
        <v>150</v>
      </c>
      <c r="CF6" s="21">
        <f t="shared" si="9"/>
        <v>150</v>
      </c>
      <c r="CG6" s="21">
        <f t="shared" si="9"/>
        <v>294.05</v>
      </c>
      <c r="CH6" s="21">
        <f t="shared" si="9"/>
        <v>309.22000000000003</v>
      </c>
      <c r="CI6" s="21">
        <f t="shared" si="9"/>
        <v>316.97000000000003</v>
      </c>
      <c r="CJ6" s="21">
        <f t="shared" si="9"/>
        <v>326.17</v>
      </c>
      <c r="CK6" s="21">
        <f t="shared" si="9"/>
        <v>336.93</v>
      </c>
      <c r="CL6" s="20" t="str">
        <f>IF(CL7="","",IF(CL7="-","【-】","【"&amp;SUBSTITUTE(TEXT(CL7,"#,##0.00"),"-","△")&amp;"】"))</f>
        <v>【339.86】</v>
      </c>
      <c r="CM6" s="21">
        <f>IF(CM7="",NA(),CM7)</f>
        <v>76.260000000000005</v>
      </c>
      <c r="CN6" s="21">
        <f t="shared" ref="CN6:CV6" si="10">IF(CN7="",NA(),CN7)</f>
        <v>74.239999999999995</v>
      </c>
      <c r="CO6" s="21">
        <f t="shared" si="10"/>
        <v>69.900000000000006</v>
      </c>
      <c r="CP6" s="21">
        <f t="shared" si="10"/>
        <v>70.92</v>
      </c>
      <c r="CQ6" s="21">
        <f t="shared" si="10"/>
        <v>69.540000000000006</v>
      </c>
      <c r="CR6" s="21">
        <f t="shared" si="10"/>
        <v>50.56</v>
      </c>
      <c r="CS6" s="21">
        <f t="shared" si="10"/>
        <v>47.35</v>
      </c>
      <c r="CT6" s="21">
        <f t="shared" si="10"/>
        <v>46.36</v>
      </c>
      <c r="CU6" s="21">
        <f t="shared" si="10"/>
        <v>46.45</v>
      </c>
      <c r="CV6" s="21">
        <f t="shared" si="10"/>
        <v>45.36</v>
      </c>
      <c r="CW6" s="20" t="str">
        <f>IF(CW7="","",IF(CW7="-","【-】","【"&amp;SUBSTITUTE(TEXT(CW7,"#,##0.00"),"-","△")&amp;"】"))</f>
        <v>【45.78】</v>
      </c>
      <c r="CX6" s="21">
        <f>IF(CX7="",NA(),CX7)</f>
        <v>100</v>
      </c>
      <c r="CY6" s="21">
        <f t="shared" ref="CY6:DG6" si="11">IF(CY7="",NA(),CY7)</f>
        <v>100</v>
      </c>
      <c r="CZ6" s="21">
        <f t="shared" si="11"/>
        <v>100</v>
      </c>
      <c r="DA6" s="21">
        <f t="shared" si="11"/>
        <v>100</v>
      </c>
      <c r="DB6" s="21">
        <f t="shared" si="11"/>
        <v>100</v>
      </c>
      <c r="DC6" s="21">
        <f t="shared" si="11"/>
        <v>83.85</v>
      </c>
      <c r="DD6" s="21">
        <f t="shared" si="11"/>
        <v>81.209999999999994</v>
      </c>
      <c r="DE6" s="21">
        <f t="shared" si="11"/>
        <v>83.08</v>
      </c>
      <c r="DF6" s="21">
        <f t="shared" si="11"/>
        <v>82.61</v>
      </c>
      <c r="DG6" s="21">
        <f t="shared" si="11"/>
        <v>82.21</v>
      </c>
      <c r="DH6" s="20" t="str">
        <f>IF(DH7="","",IF(DH7="-","【-】","【"&amp;SUBSTITUTE(TEXT(DH7,"#,##0.00"),"-","△")&amp;"】"))</f>
        <v>【81.82】</v>
      </c>
      <c r="DI6" s="21">
        <f>IF(DI7="",NA(),DI7)</f>
        <v>56.97</v>
      </c>
      <c r="DJ6" s="21">
        <f t="shared" ref="DJ6:DR6" si="12">IF(DJ7="",NA(),DJ7)</f>
        <v>60.4</v>
      </c>
      <c r="DK6" s="21">
        <f t="shared" si="12"/>
        <v>63.68</v>
      </c>
      <c r="DL6" s="21">
        <f t="shared" si="12"/>
        <v>66.959999999999994</v>
      </c>
      <c r="DM6" s="21">
        <f t="shared" si="12"/>
        <v>70.22</v>
      </c>
      <c r="DN6" s="21">
        <f t="shared" si="12"/>
        <v>44.22</v>
      </c>
      <c r="DO6" s="21">
        <f t="shared" si="12"/>
        <v>39.64</v>
      </c>
      <c r="DP6" s="21">
        <f t="shared" si="12"/>
        <v>33.75</v>
      </c>
      <c r="DQ6" s="21">
        <f t="shared" si="12"/>
        <v>36.21</v>
      </c>
      <c r="DR6" s="21">
        <f t="shared" si="12"/>
        <v>39.69</v>
      </c>
      <c r="DS6" s="20" t="str">
        <f>IF(DS7="","",IF(DS7="-","【-】","【"&amp;SUBSTITUTE(TEXT(DS7,"#,##0.00"),"-","△")&amp;"】"))</f>
        <v>【39.37】</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2022</v>
      </c>
      <c r="C7" s="23">
        <v>75213</v>
      </c>
      <c r="D7" s="23">
        <v>46</v>
      </c>
      <c r="E7" s="23">
        <v>18</v>
      </c>
      <c r="F7" s="23">
        <v>1</v>
      </c>
      <c r="G7" s="23">
        <v>0</v>
      </c>
      <c r="H7" s="23" t="s">
        <v>96</v>
      </c>
      <c r="I7" s="23" t="s">
        <v>97</v>
      </c>
      <c r="J7" s="23" t="s">
        <v>98</v>
      </c>
      <c r="K7" s="23" t="s">
        <v>99</v>
      </c>
      <c r="L7" s="23" t="s">
        <v>100</v>
      </c>
      <c r="M7" s="23" t="s">
        <v>101</v>
      </c>
      <c r="N7" s="24" t="s">
        <v>102</v>
      </c>
      <c r="O7" s="24">
        <v>-10.07</v>
      </c>
      <c r="P7" s="24">
        <v>2.5499999999999998</v>
      </c>
      <c r="Q7" s="24">
        <v>100</v>
      </c>
      <c r="R7" s="24">
        <v>2970</v>
      </c>
      <c r="S7" s="24">
        <v>16489</v>
      </c>
      <c r="T7" s="24">
        <v>72.760000000000005</v>
      </c>
      <c r="U7" s="24">
        <v>226.62</v>
      </c>
      <c r="V7" s="24">
        <v>418</v>
      </c>
      <c r="W7" s="24">
        <v>59.91</v>
      </c>
      <c r="X7" s="24">
        <v>6.98</v>
      </c>
      <c r="Y7" s="24">
        <v>80.040000000000006</v>
      </c>
      <c r="Z7" s="24">
        <v>73</v>
      </c>
      <c r="AA7" s="24">
        <v>84.4</v>
      </c>
      <c r="AB7" s="24">
        <v>78.44</v>
      </c>
      <c r="AC7" s="24">
        <v>69.989999999999995</v>
      </c>
      <c r="AD7" s="24">
        <v>86.84</v>
      </c>
      <c r="AE7" s="24">
        <v>89.75</v>
      </c>
      <c r="AF7" s="24">
        <v>96.14</v>
      </c>
      <c r="AG7" s="24">
        <v>95.6</v>
      </c>
      <c r="AH7" s="24">
        <v>93.57</v>
      </c>
      <c r="AI7" s="24">
        <v>93.47</v>
      </c>
      <c r="AJ7" s="24">
        <v>500.95</v>
      </c>
      <c r="AK7" s="24">
        <v>556.19000000000005</v>
      </c>
      <c r="AL7" s="24">
        <v>590.16999999999996</v>
      </c>
      <c r="AM7" s="24">
        <v>622.21</v>
      </c>
      <c r="AN7" s="24">
        <v>675.02</v>
      </c>
      <c r="AO7" s="24">
        <v>254.32</v>
      </c>
      <c r="AP7" s="24">
        <v>249.76</v>
      </c>
      <c r="AQ7" s="24">
        <v>237</v>
      </c>
      <c r="AR7" s="24">
        <v>257.23</v>
      </c>
      <c r="AS7" s="24">
        <v>293.54000000000002</v>
      </c>
      <c r="AT7" s="24">
        <v>264.35000000000002</v>
      </c>
      <c r="AU7" s="24">
        <v>290.07</v>
      </c>
      <c r="AV7" s="24">
        <v>209.84</v>
      </c>
      <c r="AW7" s="24">
        <v>150.83000000000001</v>
      </c>
      <c r="AX7" s="24">
        <v>92.7</v>
      </c>
      <c r="AY7" s="24">
        <v>27.07</v>
      </c>
      <c r="AZ7" s="24">
        <v>277.89</v>
      </c>
      <c r="BA7" s="24">
        <v>256.37</v>
      </c>
      <c r="BB7" s="24">
        <v>135.35</v>
      </c>
      <c r="BC7" s="24">
        <v>150.91999999999999</v>
      </c>
      <c r="BD7" s="24">
        <v>151.72</v>
      </c>
      <c r="BE7" s="24">
        <v>155.91</v>
      </c>
      <c r="BF7" s="24">
        <v>0</v>
      </c>
      <c r="BG7" s="24">
        <v>0</v>
      </c>
      <c r="BH7" s="24">
        <v>0</v>
      </c>
      <c r="BI7" s="24">
        <v>0</v>
      </c>
      <c r="BJ7" s="24">
        <v>0</v>
      </c>
      <c r="BK7" s="24">
        <v>855.65</v>
      </c>
      <c r="BL7" s="24">
        <v>862.99</v>
      </c>
      <c r="BM7" s="24">
        <v>782.91</v>
      </c>
      <c r="BN7" s="24">
        <v>783.21</v>
      </c>
      <c r="BO7" s="24">
        <v>902.04</v>
      </c>
      <c r="BP7" s="24">
        <v>881.57</v>
      </c>
      <c r="BQ7" s="24">
        <v>79.430000000000007</v>
      </c>
      <c r="BR7" s="24">
        <v>67.900000000000006</v>
      </c>
      <c r="BS7" s="24">
        <v>84.54</v>
      </c>
      <c r="BT7" s="24">
        <v>83.23</v>
      </c>
      <c r="BU7" s="24">
        <v>84.5</v>
      </c>
      <c r="BV7" s="24">
        <v>52.23</v>
      </c>
      <c r="BW7" s="24">
        <v>50.06</v>
      </c>
      <c r="BX7" s="24">
        <v>49.38</v>
      </c>
      <c r="BY7" s="24">
        <v>48.53</v>
      </c>
      <c r="BZ7" s="24">
        <v>46.11</v>
      </c>
      <c r="CA7" s="24">
        <v>46.46</v>
      </c>
      <c r="CB7" s="24">
        <v>150.01</v>
      </c>
      <c r="CC7" s="24">
        <v>177.47</v>
      </c>
      <c r="CD7" s="24">
        <v>150</v>
      </c>
      <c r="CE7" s="24">
        <v>150</v>
      </c>
      <c r="CF7" s="24">
        <v>150</v>
      </c>
      <c r="CG7" s="24">
        <v>294.05</v>
      </c>
      <c r="CH7" s="24">
        <v>309.22000000000003</v>
      </c>
      <c r="CI7" s="24">
        <v>316.97000000000003</v>
      </c>
      <c r="CJ7" s="24">
        <v>326.17</v>
      </c>
      <c r="CK7" s="24">
        <v>336.93</v>
      </c>
      <c r="CL7" s="24">
        <v>339.86</v>
      </c>
      <c r="CM7" s="24">
        <v>76.260000000000005</v>
      </c>
      <c r="CN7" s="24">
        <v>74.239999999999995</v>
      </c>
      <c r="CO7" s="24">
        <v>69.900000000000006</v>
      </c>
      <c r="CP7" s="24">
        <v>70.92</v>
      </c>
      <c r="CQ7" s="24">
        <v>69.540000000000006</v>
      </c>
      <c r="CR7" s="24">
        <v>50.56</v>
      </c>
      <c r="CS7" s="24">
        <v>47.35</v>
      </c>
      <c r="CT7" s="24">
        <v>46.36</v>
      </c>
      <c r="CU7" s="24">
        <v>46.45</v>
      </c>
      <c r="CV7" s="24">
        <v>45.36</v>
      </c>
      <c r="CW7" s="24">
        <v>45.78</v>
      </c>
      <c r="CX7" s="24">
        <v>100</v>
      </c>
      <c r="CY7" s="24">
        <v>100</v>
      </c>
      <c r="CZ7" s="24">
        <v>100</v>
      </c>
      <c r="DA7" s="24">
        <v>100</v>
      </c>
      <c r="DB7" s="24">
        <v>100</v>
      </c>
      <c r="DC7" s="24">
        <v>83.85</v>
      </c>
      <c r="DD7" s="24">
        <v>81.209999999999994</v>
      </c>
      <c r="DE7" s="24">
        <v>83.08</v>
      </c>
      <c r="DF7" s="24">
        <v>82.61</v>
      </c>
      <c r="DG7" s="24">
        <v>82.21</v>
      </c>
      <c r="DH7" s="24">
        <v>81.819999999999993</v>
      </c>
      <c r="DI7" s="24">
        <v>56.97</v>
      </c>
      <c r="DJ7" s="24">
        <v>60.4</v>
      </c>
      <c r="DK7" s="24">
        <v>63.68</v>
      </c>
      <c r="DL7" s="24">
        <v>66.959999999999994</v>
      </c>
      <c r="DM7" s="24">
        <v>70.22</v>
      </c>
      <c r="DN7" s="24">
        <v>44.22</v>
      </c>
      <c r="DO7" s="24">
        <v>39.64</v>
      </c>
      <c r="DP7" s="24">
        <v>33.75</v>
      </c>
      <c r="DQ7" s="24">
        <v>36.21</v>
      </c>
      <c r="DR7" s="24">
        <v>39.69</v>
      </c>
      <c r="DS7" s="24">
        <v>39.369999999999997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梶原和則</cp:lastModifiedBy>
  <cp:lastPrinted>2024-02-07T01:35:42Z</cp:lastPrinted>
  <dcterms:created xsi:type="dcterms:W3CDTF">2023-12-12T01:08:41Z</dcterms:created>
  <dcterms:modified xsi:type="dcterms:W3CDTF">2024-02-07T01:59:03Z</dcterms:modified>
  <cp:category/>
</cp:coreProperties>
</file>