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F:\下水【経営比較分析表】2022_074811_47_1718\"/>
    </mc:Choice>
  </mc:AlternateContent>
  <xr:revisionPtr revIDLastSave="0" documentId="13_ncr:1_{77F26B8A-6C79-4F8C-B50C-23D34B2C31AF}" xr6:coauthVersionLast="45" xr6:coauthVersionMax="45" xr10:uidLastSave="{00000000-0000-0000-0000-000000000000}"/>
  <workbookProtection workbookAlgorithmName="SHA-512" workbookHashValue="3sZNw/ufdIDWM9lO/paNv0EwCLT0FJnSMpa1nDAf3XSVeWld4X0DHmdo9/XG7JG5x93sNGtNxvPXiZXW3Bjnng==" workbookSaltValue="DskfAZbuRu2Z0MjKH80Trg==" workbookSpinCount="100000" lockStructure="1"/>
  <bookViews>
    <workbookView xWindow="-120" yWindow="-120" windowWidth="24240" windowHeight="132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<sst xmlns="http://schemas.openxmlformats.org/spreadsheetml/2006/main" count="236" uniqueCount="120">
  <si>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</si>
  <si>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</si>
  <si>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</si>
  <si>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</si>
  <si>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</si>
  <si>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</si>
  <si>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</si>
  <si>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</si>
  <si>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</si>
  <si>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</si>
  <si>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</si>
  <si>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</si>
  <si>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</si>
  <si>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</si>
  <si>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</si>
  <si>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</si>
  <si>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</si>
  <si>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</si>
  <si>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</si>
  <si>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</si>
  <si>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</si>
  <si>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</si>
  <si>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</si>
  <si>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</si>
  <si>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</si>
  <si>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</si>
  <si>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</si>
  <si>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</si>
  <si>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</si>
  <si>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</si>
  <si>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</si>
  <si>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</si>
  <si>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</si>
  <si>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</si>
  <si>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</si>
  <si>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</si>
  <si>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</si>
  <si>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</si>
  <si>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</si>
  <si>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</si>
  <si>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</si>
  <si>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</si>
  <si>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</si>
  <si>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</si>
  <si>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</si>
  <si>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</si>
  <si>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</si>
  <si>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</si>
  <si>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</si>
  <si>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</si>
  <si>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</si>
  <si>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</si>
  <si>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</si>
  <si>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</si>
  <si>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</si>
  <si>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</si>
  <si>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</si>
  <si>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</si>
  <si>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</si>
  <si>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</si>
  <si>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</si>
  <si>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</si>
  <si>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</si>
  <si>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</si>
  <si>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</si>
  <si>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</si>
  <si>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</si>
  <si>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</si>
  <si>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</si>
  <si>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</si>
  <si>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</si>
  <si>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</si>
  <si>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</si>
  <si>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</si>
  <si>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</si>
  <si>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</si>
  <si>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</si>
  <si>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</si>
  <si>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</si>
  <si>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</si>
  <si>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</si>
  <si>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</si>
  <si>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</si>
  <si>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</si>
  <si>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</si>
  <si>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</si>
  <si>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</si>
  <si>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</si>
  <si>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</si>
  <si>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</si>
  <si>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</si>
  <si>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</si>
  <si>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</si>
  <si>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</si>
  <si>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</si>
  <si>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</si>
  <si>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</si>
  <si>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</si>
  <si>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</si>
  <si>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</si>
  <si>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</si>
  <si>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</si>
  <si>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</si>
  <si>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</si>
  <si>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</si>
  <si>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</si>
  <si>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</si>
  <si>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</si>
  <si>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</si>
  <si>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</si>
  <si>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</si>
  <si>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</si>
  <si>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</si>
  <si>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</si>
  <si>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</si>
  <si>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</si>
  <si>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</si>
  <si>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事業全体が完了していないため、各指標に偏りがあり、現時点で経営の健全化や効率性を担保していくことは難しい状況です。そのため、先ずは接続率向上に取り組んでいかなければならないと考えております。
　また、整備事業の休止期間中に今後の人口動態や整備エリア内の宅地化状況を分析して、当初整備計画の見直しが必要なのかどうかの検討を含めて効率的な事業運営を目指す必要があります。</t>
    <rPh sb="1" eb="3">
      <t>コウキョウ</t>
    </rPh>
    <rPh sb="3" eb="8">
      <t>ゲスイドウジギョウ</t>
    </rPh>
    <rPh sb="8" eb="10">
      <t>ゼンタイ</t>
    </rPh>
    <rPh sb="11" eb="13">
      <t>カンリョウ</t>
    </rPh>
    <rPh sb="21" eb="24">
      <t>カクシヒョウ</t>
    </rPh>
    <rPh sb="25" eb="26">
      <t>カタヨ</t>
    </rPh>
    <rPh sb="31" eb="34">
      <t>ゲンジテン</t>
    </rPh>
    <rPh sb="35" eb="37">
      <t>ケイエイ</t>
    </rPh>
    <rPh sb="38" eb="41">
      <t>ケンゼンカ</t>
    </rPh>
    <rPh sb="42" eb="45">
      <t>コウリツセイ</t>
    </rPh>
    <rPh sb="46" eb="48">
      <t>タンポ</t>
    </rPh>
    <rPh sb="55" eb="56">
      <t>ムズカ</t>
    </rPh>
    <rPh sb="58" eb="60">
      <t>ジョウキョウ</t>
    </rPh>
    <rPh sb="68" eb="69">
      <t>マ</t>
    </rPh>
    <rPh sb="71" eb="74">
      <t>セツゾクリツ</t>
    </rPh>
    <rPh sb="74" eb="76">
      <t>コウジョウ</t>
    </rPh>
    <rPh sb="77" eb="78">
      <t>ト</t>
    </rPh>
    <rPh sb="79" eb="80">
      <t>ク</t>
    </rPh>
    <rPh sb="93" eb="94">
      <t>カンガ</t>
    </rPh>
    <rPh sb="106" eb="110">
      <t>セイビジギョウ</t>
    </rPh>
    <rPh sb="111" eb="113">
      <t>キュウシ</t>
    </rPh>
    <rPh sb="113" eb="116">
      <t>キカンチュウ</t>
    </rPh>
    <rPh sb="117" eb="119">
      <t>コンゴ</t>
    </rPh>
    <rPh sb="120" eb="124">
      <t>ジンコウドウタイ</t>
    </rPh>
    <rPh sb="125" eb="127">
      <t>セイビ</t>
    </rPh>
    <rPh sb="130" eb="131">
      <t>ナイ</t>
    </rPh>
    <rPh sb="132" eb="135">
      <t>タクチカ</t>
    </rPh>
    <rPh sb="135" eb="137">
      <t>ジョウキョウ</t>
    </rPh>
    <rPh sb="138" eb="140">
      <t>ブンセキ</t>
    </rPh>
    <rPh sb="143" eb="145">
      <t>トウショ</t>
    </rPh>
    <rPh sb="145" eb="147">
      <t>セイビ</t>
    </rPh>
    <rPh sb="147" eb="149">
      <t>ケイカク</t>
    </rPh>
    <rPh sb="150" eb="152">
      <t>ミナオ</t>
    </rPh>
    <rPh sb="154" eb="156">
      <t>ヒツヨウ</t>
    </rPh>
    <rPh sb="163" eb="165">
      <t>ケントウ</t>
    </rPh>
    <rPh sb="166" eb="167">
      <t>フク</t>
    </rPh>
    <rPh sb="169" eb="172">
      <t>コウリツテキ</t>
    </rPh>
    <rPh sb="173" eb="177">
      <t>ジギョウウンエイ</t>
    </rPh>
    <rPh sb="178" eb="180">
      <t>メザ</t>
    </rPh>
    <rPh sb="181" eb="183">
      <t>ヒツヨウ</t>
    </rPh>
    <phoneticPr fontId="4"/>
  </si>
  <si>
    <t>　公共下水道の供用開始は、平成9年4月となっており事業開始から26年が経過しております。管渠については事業開始に布設して以降、耐用年数経過による更新を行っていないため、次年度以降計画的に管渠調査を行っていきます。
　管渠以外の浄化センター施設などの重要施設については、平成28年度から令和2年度にかけて長寿命化計画により、施設本来以外に電気設備や機械設備などを順次更新し、適宜メンテナンスを行いながら必要に応じて効率的に更新を実施していきます。
　今後はさらに、ストックマネジメント計画の策定を進めながら施設の適正な維持管理と更新に努めてまいります。
　</t>
    <rPh sb="1" eb="3">
      <t>コウキョウ</t>
    </rPh>
    <rPh sb="3" eb="6">
      <t>ゲスイドウ</t>
    </rPh>
    <rPh sb="7" eb="11">
      <t>キョウヨウカイシ</t>
    </rPh>
    <rPh sb="13" eb="15">
      <t>ヘイセイ</t>
    </rPh>
    <rPh sb="16" eb="17">
      <t>ネン</t>
    </rPh>
    <rPh sb="18" eb="19">
      <t>ガツ</t>
    </rPh>
    <rPh sb="25" eb="29">
      <t>ジギョウカイシ</t>
    </rPh>
    <rPh sb="33" eb="34">
      <t>ネン</t>
    </rPh>
    <rPh sb="35" eb="37">
      <t>ケイカ</t>
    </rPh>
    <rPh sb="44" eb="46">
      <t>カンキョ</t>
    </rPh>
    <rPh sb="51" eb="55">
      <t>ジギョウカイシ</t>
    </rPh>
    <rPh sb="56" eb="58">
      <t>フセツ</t>
    </rPh>
    <rPh sb="60" eb="62">
      <t>イコウ</t>
    </rPh>
    <rPh sb="63" eb="67">
      <t>タイヨウネンスウ</t>
    </rPh>
    <rPh sb="67" eb="69">
      <t>ケイカ</t>
    </rPh>
    <rPh sb="72" eb="74">
      <t>コウシン</t>
    </rPh>
    <rPh sb="75" eb="76">
      <t>オコナ</t>
    </rPh>
    <rPh sb="84" eb="87">
      <t>ジネンド</t>
    </rPh>
    <rPh sb="87" eb="89">
      <t>イコウ</t>
    </rPh>
    <rPh sb="89" eb="92">
      <t>ケイカクテキ</t>
    </rPh>
    <rPh sb="98" eb="99">
      <t>オコナ</t>
    </rPh>
    <rPh sb="108" eb="110">
      <t>カンキョ</t>
    </rPh>
    <rPh sb="110" eb="112">
      <t>イガイ</t>
    </rPh>
    <rPh sb="113" eb="115">
      <t>ジョウカ</t>
    </rPh>
    <rPh sb="119" eb="121">
      <t>シセツ</t>
    </rPh>
    <rPh sb="124" eb="128">
      <t>ジュウヨウシセツ</t>
    </rPh>
    <rPh sb="134" eb="136">
      <t>ヘイセイ</t>
    </rPh>
    <rPh sb="138" eb="140">
      <t>ネンド</t>
    </rPh>
    <rPh sb="142" eb="144">
      <t>レイワ</t>
    </rPh>
    <rPh sb="145" eb="147">
      <t>ネンド</t>
    </rPh>
    <rPh sb="151" eb="155">
      <t>チョウジュミョウカ</t>
    </rPh>
    <rPh sb="155" eb="157">
      <t>ケイカク</t>
    </rPh>
    <rPh sb="161" eb="165">
      <t>シセツホンライ</t>
    </rPh>
    <rPh sb="165" eb="167">
      <t>イガイ</t>
    </rPh>
    <rPh sb="168" eb="172">
      <t>デンキセツビ</t>
    </rPh>
    <rPh sb="173" eb="177">
      <t>キカイセツビ</t>
    </rPh>
    <rPh sb="180" eb="182">
      <t>ジュンジ</t>
    </rPh>
    <rPh sb="182" eb="184">
      <t>コウシン</t>
    </rPh>
    <rPh sb="186" eb="188">
      <t>テキギ</t>
    </rPh>
    <rPh sb="195" eb="196">
      <t>オコナ</t>
    </rPh>
    <rPh sb="200" eb="202">
      <t>ヒツヨウ</t>
    </rPh>
    <rPh sb="203" eb="204">
      <t>オウ</t>
    </rPh>
    <rPh sb="206" eb="209">
      <t>コウリツテキ</t>
    </rPh>
    <rPh sb="210" eb="212">
      <t>コウシン</t>
    </rPh>
    <rPh sb="213" eb="215">
      <t>ジッシ</t>
    </rPh>
    <rPh sb="224" eb="226">
      <t>コンゴ</t>
    </rPh>
    <rPh sb="241" eb="243">
      <t>ケイカク</t>
    </rPh>
    <rPh sb="244" eb="246">
      <t>サクテイ</t>
    </rPh>
    <rPh sb="247" eb="248">
      <t>スス</t>
    </rPh>
    <rPh sb="252" eb="254">
      <t>シセツ</t>
    </rPh>
    <rPh sb="255" eb="257">
      <t>テキセイ</t>
    </rPh>
    <rPh sb="258" eb="262">
      <t>イジカンリ</t>
    </rPh>
    <rPh sb="263" eb="265">
      <t>コウシン</t>
    </rPh>
    <rPh sb="266" eb="267">
      <t>ツト</t>
    </rPh>
    <phoneticPr fontId="4"/>
  </si>
  <si>
    <t>公共下水道の人口接続率は、令和4年度末現在で66.71%という水準にあり、経営の健全性・効率性の向上には接続率の向上が最優先課題として挙げられます。
　また、公共下水道の管渠整備においては、平成25年度の施工分を最後に一時事業を休止しており、今後、浄化センターの稼働率が70%を超えた段階で管渠整備の再開について検討することにしています。
　収益的収支比率は、100%に届いておらず単年度収入が毎年赤字となっており、一般会計からの基準外繰出に頼らざるを得ない状況にあります。
　企業債残高対事業規模比率については、年々数値が減少してきましたが、これは新たな管渠整備等を行っていないことが要因であり、整備を再開すれば数値は上昇していくことになります。
　経費回収率及び汚水処理原価については、全国平均として低い水準になっていますが、管渠整備が完了していないこと、接続率が伸びていない状況では料金改定等を実施する状況ではないので、当面この水準で推移することになります。
　施設利用率及び水洗化率については、接続率が向上すれば数値が改善していきますので、現在年2%程度の伸びとなっている接続率をさらに伸ばせるよう取り組むことで経営の健全化、施設等の効率性向上に努めてまいります。</t>
    <rPh sb="0" eb="5">
      <t>コウキョウゲスイドウ</t>
    </rPh>
    <rPh sb="6" eb="8">
      <t>ジンコウ</t>
    </rPh>
    <rPh sb="13" eb="15">
      <t>レイワ</t>
    </rPh>
    <rPh sb="16" eb="18">
      <t>ネンド</t>
    </rPh>
    <rPh sb="18" eb="21">
      <t>マツゲンザイ</t>
    </rPh>
    <rPh sb="31" eb="33">
      <t>スイジュン</t>
    </rPh>
    <rPh sb="37" eb="39">
      <t>ケイエイ</t>
    </rPh>
    <rPh sb="40" eb="43">
      <t>ケンゼンセイ</t>
    </rPh>
    <rPh sb="44" eb="47">
      <t>コウリツセイ</t>
    </rPh>
    <rPh sb="48" eb="50">
      <t>コウジョウ</t>
    </rPh>
    <rPh sb="52" eb="55">
      <t>セツゾクリツ</t>
    </rPh>
    <rPh sb="56" eb="58">
      <t>コウジョウ</t>
    </rPh>
    <rPh sb="59" eb="62">
      <t>サイユウセン</t>
    </rPh>
    <rPh sb="62" eb="64">
      <t>カダイ</t>
    </rPh>
    <rPh sb="67" eb="68">
      <t>ア</t>
    </rPh>
    <rPh sb="79" eb="84">
      <t>コウキョウゲスイドウ</t>
    </rPh>
    <rPh sb="85" eb="87">
      <t>カンキョ</t>
    </rPh>
    <rPh sb="87" eb="89">
      <t>セイビ</t>
    </rPh>
    <rPh sb="95" eb="97">
      <t>ヘイセイ</t>
    </rPh>
    <rPh sb="99" eb="101">
      <t>ネンド</t>
    </rPh>
    <rPh sb="102" eb="104">
      <t>セコウ</t>
    </rPh>
    <rPh sb="121" eb="123">
      <t>コンゴ</t>
    </rPh>
    <rPh sb="124" eb="126">
      <t>ジョウカ</t>
    </rPh>
    <rPh sb="131" eb="134">
      <t>カドウリツ</t>
    </rPh>
    <rPh sb="139" eb="140">
      <t>コ</t>
    </rPh>
    <rPh sb="142" eb="144">
      <t>ダンカイ</t>
    </rPh>
    <rPh sb="145" eb="149">
      <t>カンキョセイビ</t>
    </rPh>
    <rPh sb="150" eb="152">
      <t>サイカイ</t>
    </rPh>
    <rPh sb="156" eb="158">
      <t>ケントウ</t>
    </rPh>
    <rPh sb="239" eb="242">
      <t>キギョウサイ</t>
    </rPh>
    <rPh sb="242" eb="244">
      <t>ザンダカ</t>
    </rPh>
    <rPh sb="244" eb="245">
      <t>タイ</t>
    </rPh>
    <rPh sb="245" eb="249">
      <t>ジギョウキボ</t>
    </rPh>
    <rPh sb="249" eb="251">
      <t>ヒリツ</t>
    </rPh>
    <rPh sb="257" eb="259">
      <t>ネンネン</t>
    </rPh>
    <rPh sb="259" eb="261">
      <t>スウチ</t>
    </rPh>
    <rPh sb="262" eb="264">
      <t>ゲンショウ</t>
    </rPh>
    <rPh sb="275" eb="276">
      <t>アラ</t>
    </rPh>
    <rPh sb="278" eb="282">
      <t>カンキョセイビ</t>
    </rPh>
    <rPh sb="282" eb="283">
      <t>トウ</t>
    </rPh>
    <rPh sb="284" eb="285">
      <t>オコナ</t>
    </rPh>
    <rPh sb="293" eb="295">
      <t>ヨウイン</t>
    </rPh>
    <rPh sb="299" eb="301">
      <t>セイビ</t>
    </rPh>
    <rPh sb="302" eb="304">
      <t>サイカイ</t>
    </rPh>
    <rPh sb="307" eb="309">
      <t>スウチ</t>
    </rPh>
    <rPh sb="310" eb="312">
      <t>ジョウショウ</t>
    </rPh>
    <rPh sb="326" eb="328">
      <t>ケイヒ</t>
    </rPh>
    <rPh sb="328" eb="331">
      <t>カイシュウリツ</t>
    </rPh>
    <rPh sb="331" eb="332">
      <t>オヨ</t>
    </rPh>
    <rPh sb="333" eb="337">
      <t>オスイショリ</t>
    </rPh>
    <rPh sb="337" eb="339">
      <t>ゲンカ</t>
    </rPh>
    <rPh sb="345" eb="349">
      <t>ゼンコクヘイキン</t>
    </rPh>
    <rPh sb="352" eb="353">
      <t>ヒク</t>
    </rPh>
    <rPh sb="354" eb="356">
      <t>スイジュン</t>
    </rPh>
    <rPh sb="365" eb="367">
      <t>カンキョ</t>
    </rPh>
    <rPh sb="367" eb="369">
      <t>セイビ</t>
    </rPh>
    <rPh sb="370" eb="372">
      <t>カンリョウ</t>
    </rPh>
    <rPh sb="380" eb="383">
      <t>セツゾクリツ</t>
    </rPh>
    <rPh sb="384" eb="385">
      <t>ノ</t>
    </rPh>
    <rPh sb="390" eb="392">
      <t>ジョウキョウ</t>
    </rPh>
    <rPh sb="394" eb="399">
      <t>リョウキンカイテイトウ</t>
    </rPh>
    <rPh sb="400" eb="402">
      <t>ジッシ</t>
    </rPh>
    <rPh sb="404" eb="406">
      <t>ジョウキョウ</t>
    </rPh>
    <rPh sb="413" eb="415">
      <t>トウメン</t>
    </rPh>
    <rPh sb="417" eb="419">
      <t>スイジュン</t>
    </rPh>
    <rPh sb="420" eb="422">
      <t>スイイ</t>
    </rPh>
    <rPh sb="434" eb="436">
      <t>シセツ</t>
    </rPh>
    <rPh sb="436" eb="439">
      <t>リヨウリツ</t>
    </rPh>
    <rPh sb="439" eb="440">
      <t>オヨ</t>
    </rPh>
    <rPh sb="441" eb="444">
      <t>スイセンカ</t>
    </rPh>
    <rPh sb="444" eb="445">
      <t>リツ</t>
    </rPh>
    <rPh sb="451" eb="454">
      <t>セツゾクリツ</t>
    </rPh>
    <rPh sb="455" eb="457">
      <t>コウジョウ</t>
    </rPh>
    <rPh sb="460" eb="462">
      <t>スウチ</t>
    </rPh>
    <rPh sb="463" eb="465">
      <t>カイゼン</t>
    </rPh>
    <rPh sb="474" eb="476">
      <t>ゲンザイ</t>
    </rPh>
    <rPh sb="476" eb="477">
      <t>ネン</t>
    </rPh>
    <rPh sb="479" eb="481">
      <t>テイド</t>
    </rPh>
    <rPh sb="482" eb="483">
      <t>ノ</t>
    </rPh>
    <rPh sb="490" eb="493">
      <t>セツゾクリツ</t>
    </rPh>
    <rPh sb="497" eb="498">
      <t>ノ</t>
    </rPh>
    <rPh sb="503" eb="504">
      <t>ト</t>
    </rPh>
    <rPh sb="505" eb="506">
      <t>ク</t>
    </rPh>
    <rPh sb="510" eb="512">
      <t>ケイエイ</t>
    </rPh>
    <rPh sb="513" eb="516">
      <t>ケンゼンカ</t>
    </rPh>
    <rPh sb="517" eb="520">
      <t>シセツトウ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</si>
</sst>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94-4947-8B53-3D0A16F46E2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c:v>
                </c:pt>
                <c:pt idx="4">
                  <c:v>0.09</c:v>
                </c:pt>
              </c:numCache>
            </c:numRef>
          </c:val>
          <c:smooth val="0"/>
          <c:extLst>
            <c:ext xmlns:c16="http://schemas.microsoft.com/office/drawing/2014/chart" uri="{C3380CC4-5D6E-409C-BE32-E72D297353CC}">
              <c16:uniqueId val="{00000001-4394-4947-8B53-3D0A16F46E2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42.89</c:v>
                </c:pt>
                <c:pt idx="1">
                  <c:v>44</c:v>
                </c:pt>
                <c:pt idx="2">
                  <c:v>44.53</c:v>
                </c:pt>
                <c:pt idx="3">
                  <c:v>46.21</c:v>
                </c:pt>
                <c:pt idx="4">
                  <c:v>45.63</c:v>
                </c:pt>
              </c:numCache>
            </c:numRef>
          </c:val>
          <c:extLst>
            <c:ext xmlns:c16="http://schemas.microsoft.com/office/drawing/2014/chart" uri="{C3380CC4-5D6E-409C-BE32-E72D297353CC}">
              <c16:uniqueId val="{00000000-3800-4F66-8A43-03BA9561AC9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48.19</c:v>
                </c:pt>
                <c:pt idx="4">
                  <c:v>47.32</c:v>
                </c:pt>
              </c:numCache>
            </c:numRef>
          </c:val>
          <c:smooth val="0"/>
          <c:extLst>
            <c:ext xmlns:c16="http://schemas.microsoft.com/office/drawing/2014/chart" uri="{C3380CC4-5D6E-409C-BE32-E72D297353CC}">
              <c16:uniqueId val="{00000001-3800-4F66-8A43-03BA9561AC9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60.66</c:v>
                </c:pt>
                <c:pt idx="1">
                  <c:v>62.25</c:v>
                </c:pt>
                <c:pt idx="2">
                  <c:v>64.33</c:v>
                </c:pt>
                <c:pt idx="3">
                  <c:v>66.17</c:v>
                </c:pt>
                <c:pt idx="4">
                  <c:v>66.709999999999994</c:v>
                </c:pt>
              </c:numCache>
            </c:numRef>
          </c:val>
          <c:extLst>
            <c:ext xmlns:c16="http://schemas.microsoft.com/office/drawing/2014/chart" uri="{C3380CC4-5D6E-409C-BE32-E72D297353CC}">
              <c16:uniqueId val="{00000000-2E18-446F-BC6D-8EF6A4BB717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82.26</c:v>
                </c:pt>
                <c:pt idx="4">
                  <c:v>81.33</c:v>
                </c:pt>
              </c:numCache>
            </c:numRef>
          </c:val>
          <c:smooth val="0"/>
          <c:extLst>
            <c:ext xmlns:c16="http://schemas.microsoft.com/office/drawing/2014/chart" uri="{C3380CC4-5D6E-409C-BE32-E72D297353CC}">
              <c16:uniqueId val="{00000001-2E18-446F-BC6D-8EF6A4BB717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72.349999999999994</c:v>
                </c:pt>
                <c:pt idx="1">
                  <c:v>69.040000000000006</c:v>
                </c:pt>
                <c:pt idx="2">
                  <c:v>70.89</c:v>
                </c:pt>
                <c:pt idx="3">
                  <c:v>70.62</c:v>
                </c:pt>
                <c:pt idx="4">
                  <c:v>66.55</c:v>
                </c:pt>
              </c:numCache>
            </c:numRef>
          </c:val>
          <c:extLst>
            <c:ext xmlns:c16="http://schemas.microsoft.com/office/drawing/2014/chart" uri="{C3380CC4-5D6E-409C-BE32-E72D297353CC}">
              <c16:uniqueId val="{00000000-5480-4AEA-9FBA-F677835D3A2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80-4AEA-9FBA-F677835D3A2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B1-4EFF-9596-1EB049C5892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B1-4EFF-9596-1EB049C5892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18-405E-8538-8BDC8D3181D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18-405E-8538-8BDC8D3181D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7F-4BC1-95AE-4D9DDF6531E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7F-4BC1-95AE-4D9DDF6531E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1D-4BA7-A63B-AADAC54CC4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1D-4BA7-A63B-AADAC54CC4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1791.78</c:v>
                </c:pt>
                <c:pt idx="1">
                  <c:v>1843.01</c:v>
                </c:pt>
                <c:pt idx="2">
                  <c:v>1725.74</c:v>
                </c:pt>
                <c:pt idx="3">
                  <c:v>1634.61</c:v>
                </c:pt>
                <c:pt idx="4">
                  <c:v>1541.75</c:v>
                </c:pt>
              </c:numCache>
            </c:numRef>
          </c:val>
          <c:extLst>
            <c:ext xmlns:c16="http://schemas.microsoft.com/office/drawing/2014/chart" uri="{C3380CC4-5D6E-409C-BE32-E72D297353CC}">
              <c16:uniqueId val="{00000000-F1C0-4FB3-8ECB-9DDA3DF967A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1108.8</c:v>
                </c:pt>
                <c:pt idx="4">
                  <c:v>1194.56</c:v>
                </c:pt>
              </c:numCache>
            </c:numRef>
          </c:val>
          <c:smooth val="0"/>
          <c:extLst>
            <c:ext xmlns:c16="http://schemas.microsoft.com/office/drawing/2014/chart" uri="{C3380CC4-5D6E-409C-BE32-E72D297353CC}">
              <c16:uniqueId val="{00000001-F1C0-4FB3-8ECB-9DDA3DF967A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65.37</c:v>
                </c:pt>
                <c:pt idx="1">
                  <c:v>63.2</c:v>
                </c:pt>
                <c:pt idx="2">
                  <c:v>67.209999999999994</c:v>
                </c:pt>
                <c:pt idx="3">
                  <c:v>63.26</c:v>
                </c:pt>
                <c:pt idx="4">
                  <c:v>57.95</c:v>
                </c:pt>
              </c:numCache>
            </c:numRef>
          </c:val>
          <c:extLst>
            <c:ext xmlns:c16="http://schemas.microsoft.com/office/drawing/2014/chart" uri="{C3380CC4-5D6E-409C-BE32-E72D297353CC}">
              <c16:uniqueId val="{00000000-59B4-4C22-B334-F3E13601E5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79.63</c:v>
                </c:pt>
                <c:pt idx="4">
                  <c:v>76.78</c:v>
                </c:pt>
              </c:numCache>
            </c:numRef>
          </c:val>
          <c:smooth val="0"/>
          <c:extLst>
            <c:ext xmlns:c16="http://schemas.microsoft.com/office/drawing/2014/chart" uri="{C3380CC4-5D6E-409C-BE32-E72D297353CC}">
              <c16:uniqueId val="{00000001-59B4-4C22-B334-F3E13601E5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243.96</c:v>
                </c:pt>
                <c:pt idx="1">
                  <c:v>258.72000000000003</c:v>
                </c:pt>
                <c:pt idx="2">
                  <c:v>243.26</c:v>
                </c:pt>
                <c:pt idx="3">
                  <c:v>258.60000000000002</c:v>
                </c:pt>
                <c:pt idx="4">
                  <c:v>283.06</c:v>
                </c:pt>
              </c:numCache>
            </c:numRef>
          </c:val>
          <c:extLst>
            <c:ext xmlns:c16="http://schemas.microsoft.com/office/drawing/2014/chart" uri="{C3380CC4-5D6E-409C-BE32-E72D297353CC}">
              <c16:uniqueId val="{00000000-59E9-4249-9EB2-0AD61F44A2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213.66</c:v>
                </c:pt>
                <c:pt idx="4">
                  <c:v>224.31</c:v>
                </c:pt>
              </c:numCache>
            </c:numRef>
          </c:val>
          <c:smooth val="0"/>
          <c:extLst>
            <c:ext xmlns:c16="http://schemas.microsoft.com/office/drawing/2014/chart" uri="{C3380CC4-5D6E-409C-BE32-E72D297353CC}">
              <c16:uniqueId val="{00000001-59E9-4249-9EB2-0AD61F44A2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C8" zoomScale="71" zoomScaleNormal="71" workbookViewId="0">
      <selection activeCell="BE36" sqref="BE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棚倉町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13277</v>
      </c>
      <c r="AM8" s="45"/>
      <c r="AN8" s="45"/>
      <c r="AO8" s="45"/>
      <c r="AP8" s="45"/>
      <c r="AQ8" s="45"/>
      <c r="AR8" s="45"/>
      <c r="AS8" s="45"/>
      <c r="AT8" s="46">
        <f>データ!T6</f>
        <v>159.93</v>
      </c>
      <c r="AU8" s="46"/>
      <c r="AV8" s="46"/>
      <c r="AW8" s="46"/>
      <c r="AX8" s="46"/>
      <c r="AY8" s="46"/>
      <c r="AZ8" s="46"/>
      <c r="BA8" s="46"/>
      <c r="BB8" s="46">
        <f>データ!U6</f>
        <v>83.02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31.8</v>
      </c>
      <c r="Q10" s="46"/>
      <c r="R10" s="46"/>
      <c r="S10" s="46"/>
      <c r="T10" s="46"/>
      <c r="U10" s="46"/>
      <c r="V10" s="46"/>
      <c r="W10" s="46">
        <f>データ!Q6</f>
        <v>91.04</v>
      </c>
      <c r="X10" s="46"/>
      <c r="Y10" s="46"/>
      <c r="Z10" s="46"/>
      <c r="AA10" s="46"/>
      <c r="AB10" s="46"/>
      <c r="AC10" s="46"/>
      <c r="AD10" s="45">
        <f>データ!R6</f>
        <v>2882</v>
      </c>
      <c r="AE10" s="45"/>
      <c r="AF10" s="45"/>
      <c r="AG10" s="45"/>
      <c r="AH10" s="45"/>
      <c r="AI10" s="45"/>
      <c r="AJ10" s="45"/>
      <c r="AK10" s="2"/>
      <c r="AL10" s="45">
        <f>データ!V6</f>
        <v>4194</v>
      </c>
      <c r="AM10" s="45"/>
      <c r="AN10" s="45"/>
      <c r="AO10" s="45"/>
      <c r="AP10" s="45"/>
      <c r="AQ10" s="45"/>
      <c r="AR10" s="45"/>
      <c r="AS10" s="45"/>
      <c r="AT10" s="46">
        <f>データ!W6</f>
        <v>1.74</v>
      </c>
      <c r="AU10" s="46"/>
      <c r="AV10" s="46"/>
      <c r="AW10" s="46"/>
      <c r="AX10" s="46"/>
      <c r="AY10" s="46"/>
      <c r="AZ10" s="46"/>
      <c r="BA10" s="46"/>
      <c r="BB10" s="46">
        <f>データ!X6</f>
        <v>2410.34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45</v>
      </c>
      <c r="O86" s="12" t="str">
        <f>データ!EO6</f>
        <v>【0.23】</v>
      </c>
    </row>
  </sheetData>
  <sheetProtection algorithmName="SHA-512" hashValue="EVjMcO1W/9hFZCUKda2yeJhwXkKu6O7mWC9o3L+/fuCfpyvkCcXXzoVCCzgtlV7D0v5AZrCBKREW9RVAQ72JbQ==" saltValue="koJmv6EMih8WVVuE7Ohs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74811</v>
      </c>
      <c r="D6" s="19">
        <f t="shared" si="3"/>
        <v>47</v>
      </c>
      <c r="E6" s="19">
        <f t="shared" si="3"/>
        <v>17</v>
      </c>
      <c r="F6" s="19">
        <f t="shared" si="3"/>
        <v>1</v>
      </c>
      <c r="G6" s="19">
        <f t="shared" si="3"/>
        <v>0</v>
      </c>
      <c r="H6" s="19" t="str">
        <f t="shared" si="3"/>
        <v>福島県　棚倉町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31.8</v>
      </c>
      <c r="Q6" s="20">
        <f t="shared" si="3"/>
        <v>91.04</v>
      </c>
      <c r="R6" s="20">
        <f t="shared" si="3"/>
        <v>2882</v>
      </c>
      <c r="S6" s="20">
        <f t="shared" si="3"/>
        <v>13277</v>
      </c>
      <c r="T6" s="20">
        <f t="shared" si="3"/>
        <v>159.93</v>
      </c>
      <c r="U6" s="20">
        <f t="shared" si="3"/>
        <v>83.02</v>
      </c>
      <c r="V6" s="20">
        <f t="shared" si="3"/>
        <v>4194</v>
      </c>
      <c r="W6" s="20">
        <f t="shared" si="3"/>
        <v>1.74</v>
      </c>
      <c r="X6" s="20">
        <f t="shared" si="3"/>
        <v>2410.34</v>
      </c>
      <c r="Y6" s="21">
        <f>IF(Y7="",NA(),Y7)</f>
        <v>72.349999999999994</v>
      </c>
      <c r="Z6" s="21">
        <f t="shared" ref="Z6:AH6" si="4">IF(Z7="",NA(),Z7)</f>
        <v>69.040000000000006</v>
      </c>
      <c r="AA6" s="21">
        <f t="shared" si="4"/>
        <v>70.89</v>
      </c>
      <c r="AB6" s="21">
        <f t="shared" si="4"/>
        <v>70.62</v>
      </c>
      <c r="AC6" s="21">
        <f t="shared" si="4"/>
        <v>66.55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1791.78</v>
      </c>
      <c r="BG6" s="21">
        <f t="shared" ref="BG6:BO6" si="7">IF(BG7="",NA(),BG7)</f>
        <v>1843.01</v>
      </c>
      <c r="BH6" s="21">
        <f t="shared" si="7"/>
        <v>1725.74</v>
      </c>
      <c r="BI6" s="21">
        <f t="shared" si="7"/>
        <v>1634.61</v>
      </c>
      <c r="BJ6" s="21">
        <f t="shared" si="7"/>
        <v>1541.75</v>
      </c>
      <c r="BK6" s="21">
        <f t="shared" si="7"/>
        <v>958.81</v>
      </c>
      <c r="BL6" s="21">
        <f t="shared" si="7"/>
        <v>1001.3</v>
      </c>
      <c r="BM6" s="21">
        <f t="shared" si="7"/>
        <v>1050.51</v>
      </c>
      <c r="BN6" s="21">
        <f t="shared" si="7"/>
        <v>1108.8</v>
      </c>
      <c r="BO6" s="21">
        <f t="shared" si="7"/>
        <v>1194.56</v>
      </c>
      <c r="BP6" s="20" t="str">
        <f>IF(BP7="","",IF(BP7="-","【-】","【"&amp;SUBSTITUTE(TEXT(BP7,"#,##0.00"),"-","△")&amp;"】"))</f>
        <v>【652.82】</v>
      </c>
      <c r="BQ6" s="21">
        <f>IF(BQ7="",NA(),BQ7)</f>
        <v>65.37</v>
      </c>
      <c r="BR6" s="21">
        <f t="shared" ref="BR6:BZ6" si="8">IF(BR7="",NA(),BR7)</f>
        <v>63.2</v>
      </c>
      <c r="BS6" s="21">
        <f t="shared" si="8"/>
        <v>67.209999999999994</v>
      </c>
      <c r="BT6" s="21">
        <f t="shared" si="8"/>
        <v>63.26</v>
      </c>
      <c r="BU6" s="21">
        <f t="shared" si="8"/>
        <v>57.95</v>
      </c>
      <c r="BV6" s="21">
        <f t="shared" si="8"/>
        <v>82.88</v>
      </c>
      <c r="BW6" s="21">
        <f t="shared" si="8"/>
        <v>81.88</v>
      </c>
      <c r="BX6" s="21">
        <f t="shared" si="8"/>
        <v>82.65</v>
      </c>
      <c r="BY6" s="21">
        <f t="shared" si="8"/>
        <v>79.63</v>
      </c>
      <c r="BZ6" s="21">
        <f t="shared" si="8"/>
        <v>76.78</v>
      </c>
      <c r="CA6" s="20" t="str">
        <f>IF(CA7="","",IF(CA7="-","【-】","【"&amp;SUBSTITUTE(TEXT(CA7,"#,##0.00"),"-","△")&amp;"】"))</f>
        <v>【97.61】</v>
      </c>
      <c r="CB6" s="21">
        <f>IF(CB7="",NA(),CB7)</f>
        <v>243.96</v>
      </c>
      <c r="CC6" s="21">
        <f t="shared" ref="CC6:CK6" si="9">IF(CC7="",NA(),CC7)</f>
        <v>258.72000000000003</v>
      </c>
      <c r="CD6" s="21">
        <f t="shared" si="9"/>
        <v>243.26</v>
      </c>
      <c r="CE6" s="21">
        <f t="shared" si="9"/>
        <v>258.60000000000002</v>
      </c>
      <c r="CF6" s="21">
        <f t="shared" si="9"/>
        <v>283.06</v>
      </c>
      <c r="CG6" s="21">
        <f t="shared" si="9"/>
        <v>190.99</v>
      </c>
      <c r="CH6" s="21">
        <f t="shared" si="9"/>
        <v>187.55</v>
      </c>
      <c r="CI6" s="21">
        <f t="shared" si="9"/>
        <v>186.3</v>
      </c>
      <c r="CJ6" s="21">
        <f t="shared" si="9"/>
        <v>213.66</v>
      </c>
      <c r="CK6" s="21">
        <f t="shared" si="9"/>
        <v>224.31</v>
      </c>
      <c r="CL6" s="20" t="str">
        <f>IF(CL7="","",IF(CL7="-","【-】","【"&amp;SUBSTITUTE(TEXT(CL7,"#,##0.00"),"-","△")&amp;"】"))</f>
        <v>【138.29】</v>
      </c>
      <c r="CM6" s="21">
        <f>IF(CM7="",NA(),CM7)</f>
        <v>42.89</v>
      </c>
      <c r="CN6" s="21">
        <f t="shared" ref="CN6:CV6" si="10">IF(CN7="",NA(),CN7)</f>
        <v>44</v>
      </c>
      <c r="CO6" s="21">
        <f t="shared" si="10"/>
        <v>44.53</v>
      </c>
      <c r="CP6" s="21">
        <f t="shared" si="10"/>
        <v>46.21</v>
      </c>
      <c r="CQ6" s="21">
        <f t="shared" si="10"/>
        <v>45.63</v>
      </c>
      <c r="CR6" s="21">
        <f t="shared" si="10"/>
        <v>52.58</v>
      </c>
      <c r="CS6" s="21">
        <f t="shared" si="10"/>
        <v>50.94</v>
      </c>
      <c r="CT6" s="21">
        <f t="shared" si="10"/>
        <v>50.53</v>
      </c>
      <c r="CU6" s="21">
        <f t="shared" si="10"/>
        <v>48.19</v>
      </c>
      <c r="CV6" s="21">
        <f t="shared" si="10"/>
        <v>47.32</v>
      </c>
      <c r="CW6" s="20" t="str">
        <f>IF(CW7="","",IF(CW7="-","【-】","【"&amp;SUBSTITUTE(TEXT(CW7,"#,##0.00"),"-","△")&amp;"】"))</f>
        <v>【59.10】</v>
      </c>
      <c r="CX6" s="21">
        <f>IF(CX7="",NA(),CX7)</f>
        <v>60.66</v>
      </c>
      <c r="CY6" s="21">
        <f t="shared" ref="CY6:DG6" si="11">IF(CY7="",NA(),CY7)</f>
        <v>62.25</v>
      </c>
      <c r="CZ6" s="21">
        <f t="shared" si="11"/>
        <v>64.33</v>
      </c>
      <c r="DA6" s="21">
        <f t="shared" si="11"/>
        <v>66.17</v>
      </c>
      <c r="DB6" s="21">
        <f t="shared" si="11"/>
        <v>66.709999999999994</v>
      </c>
      <c r="DC6" s="21">
        <f t="shared" si="11"/>
        <v>83.02</v>
      </c>
      <c r="DD6" s="21">
        <f t="shared" si="11"/>
        <v>82.55</v>
      </c>
      <c r="DE6" s="21">
        <f t="shared" si="11"/>
        <v>82.08</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v>
      </c>
      <c r="EN6" s="21">
        <f t="shared" si="14"/>
        <v>0.09</v>
      </c>
      <c r="EO6" s="20" t="str">
        <f>IF(EO7="","",IF(EO7="-","【-】","【"&amp;SUBSTITUTE(TEXT(EO7,"#,##0.00"),"-","△")&amp;"】"))</f>
        <v>【0.23】</v>
      </c>
    </row>
    <row r="7" spans="1:145" s="22" customFormat="1" x14ac:dyDescent="0.15">
      <c r="A7" s="14"/>
      <c r="B7" s="23">
        <v>2022</v>
      </c>
      <c r="C7" s="23">
        <v>74811</v>
      </c>
      <c r="D7" s="23">
        <v>47</v>
      </c>
      <c r="E7" s="23">
        <v>17</v>
      </c>
      <c r="F7" s="23">
        <v>1</v>
      </c>
      <c r="G7" s="23">
        <v>0</v>
      </c>
      <c r="H7" s="23" t="s">
        <v>99</v>
      </c>
      <c r="I7" s="23" t="s">
        <v>100</v>
      </c>
      <c r="J7" s="23" t="s">
        <v>101</v>
      </c>
      <c r="K7" s="23" t="s">
        <v>102</v>
      </c>
      <c r="L7" s="23" t="s">
        <v>103</v>
      </c>
      <c r="M7" s="23" t="s">
        <v>104</v>
      </c>
      <c r="N7" s="24" t="s">
        <v>105</v>
      </c>
      <c r="O7" s="24" t="s">
        <v>106</v>
      </c>
      <c r="P7" s="24">
        <v>31.8</v>
      </c>
      <c r="Q7" s="24">
        <v>91.04</v>
      </c>
      <c r="R7" s="24">
        <v>2882</v>
      </c>
      <c r="S7" s="24">
        <v>13277</v>
      </c>
      <c r="T7" s="24">
        <v>159.93</v>
      </c>
      <c r="U7" s="24">
        <v>83.02</v>
      </c>
      <c r="V7" s="24">
        <v>4194</v>
      </c>
      <c r="W7" s="24">
        <v>1.74</v>
      </c>
      <c r="X7" s="24">
        <v>2410.34</v>
      </c>
      <c r="Y7" s="24">
        <v>72.349999999999994</v>
      </c>
      <c r="Z7" s="24">
        <v>69.040000000000006</v>
      </c>
      <c r="AA7" s="24">
        <v>70.89</v>
      </c>
      <c r="AB7" s="24">
        <v>70.62</v>
      </c>
      <c r="AC7" s="24">
        <v>66.55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1791.78</v>
      </c>
      <c r="BG7" s="24">
        <v>1843.01</v>
      </c>
      <c r="BH7" s="24">
        <v>1725.74</v>
      </c>
      <c r="BI7" s="24">
        <v>1634.61</v>
      </c>
      <c r="BJ7" s="24">
        <v>1541.75</v>
      </c>
      <c r="BK7" s="24">
        <v>958.81</v>
      </c>
      <c r="BL7" s="24">
        <v>1001.3</v>
      </c>
      <c r="BM7" s="24">
        <v>1050.51</v>
      </c>
      <c r="BN7" s="24">
        <v>1108.8</v>
      </c>
      <c r="BO7" s="24">
        <v>1194.56</v>
      </c>
      <c r="BP7" s="24">
        <v>652.82000000000005</v>
      </c>
      <c r="BQ7" s="24">
        <v>65.37</v>
      </c>
      <c r="BR7" s="24">
        <v>63.2</v>
      </c>
      <c r="BS7" s="24">
        <v>67.209999999999994</v>
      </c>
      <c r="BT7" s="24">
        <v>63.26</v>
      </c>
      <c r="BU7" s="24">
        <v>57.95</v>
      </c>
      <c r="BV7" s="24">
        <v>82.88</v>
      </c>
      <c r="BW7" s="24">
        <v>81.88</v>
      </c>
      <c r="BX7" s="24">
        <v>82.65</v>
      </c>
      <c r="BY7" s="24">
        <v>79.63</v>
      </c>
      <c r="BZ7" s="24">
        <v>76.78</v>
      </c>
      <c r="CA7" s="24">
        <v>97.61</v>
      </c>
      <c r="CB7" s="24">
        <v>243.96</v>
      </c>
      <c r="CC7" s="24">
        <v>258.72000000000003</v>
      </c>
      <c r="CD7" s="24">
        <v>243.26</v>
      </c>
      <c r="CE7" s="24">
        <v>258.60000000000002</v>
      </c>
      <c r="CF7" s="24">
        <v>283.06</v>
      </c>
      <c r="CG7" s="24">
        <v>190.99</v>
      </c>
      <c r="CH7" s="24">
        <v>187.55</v>
      </c>
      <c r="CI7" s="24">
        <v>186.3</v>
      </c>
      <c r="CJ7" s="24">
        <v>213.66</v>
      </c>
      <c r="CK7" s="24">
        <v>224.31</v>
      </c>
      <c r="CL7" s="24">
        <v>138.29</v>
      </c>
      <c r="CM7" s="24">
        <v>42.89</v>
      </c>
      <c r="CN7" s="24">
        <v>44</v>
      </c>
      <c r="CO7" s="24">
        <v>44.53</v>
      </c>
      <c r="CP7" s="24">
        <v>46.21</v>
      </c>
      <c r="CQ7" s="24">
        <v>45.63</v>
      </c>
      <c r="CR7" s="24">
        <v>52.58</v>
      </c>
      <c r="CS7" s="24">
        <v>50.94</v>
      </c>
      <c r="CT7" s="24">
        <v>50.53</v>
      </c>
      <c r="CU7" s="24">
        <v>48.19</v>
      </c>
      <c r="CV7" s="24">
        <v>47.32</v>
      </c>
      <c r="CW7" s="24">
        <v>59.1</v>
      </c>
      <c r="CX7" s="24">
        <v>60.66</v>
      </c>
      <c r="CY7" s="24">
        <v>62.25</v>
      </c>
      <c r="CZ7" s="24">
        <v>64.33</v>
      </c>
      <c r="DA7" s="24">
        <v>66.17</v>
      </c>
      <c r="DB7" s="24">
        <v>66.709999999999994</v>
      </c>
      <c r="DC7" s="24">
        <v>83.02</v>
      </c>
      <c r="DD7" s="24">
        <v>82.55</v>
      </c>
      <c r="DE7" s="24">
        <v>82.08</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U5046</cp:lastModifiedBy>
  <cp:lastPrinted>2024-01-29T04:39:51Z</cp:lastPrinted>
  <dcterms:created xsi:type="dcterms:W3CDTF">2023-12-12T02:46:32Z</dcterms:created>
  <dcterms:modified xsi:type="dcterms:W3CDTF">2024-01-29T04:43:30Z</dcterms:modified>
  <cp:category/>
</cp:coreProperties>
</file>