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C:\Users\CL0711U\Desktop\R5\03_回答\"/>
    </mc:Choice>
  </mc:AlternateContent>
  <xr:revisionPtr revIDLastSave="0" documentId="13_ncr:1_{3D2CEE6D-BBD4-4BF4-9672-6FF7F44342C3}" xr6:coauthVersionLast="43" xr6:coauthVersionMax="43" xr10:uidLastSave="{00000000-0000-0000-0000-000000000000}"/>
  <workbookProtection workbookAlgorithmName="SHA-512" workbookHashValue="gcG2Xj2HsPIar/IjZaBFhRklPj8E8BuoDqMoV03YngR6GHA9qrDQEVDjW0KbfQshVixh+uqqqxhM0qwqpCh6lw==" workbookSaltValue="Osi2UNsA02y8DsqQ8egxXg=="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U6" i="5"/>
  <c r="BB8" i="4" s="1"/>
  <c r="T6" i="5"/>
  <c r="S6" i="5"/>
  <c r="AL8" i="4" s="1"/>
  <c r="R6" i="5"/>
  <c r="AD10" i="4" s="1"/>
  <c r="Q6" i="5"/>
  <c r="W10" i="4" s="1"/>
  <c r="P6" i="5"/>
  <c r="O6" i="5"/>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I85" i="4"/>
  <c r="H85" i="4"/>
  <c r="BB10" i="4"/>
  <c r="AT10" i="4"/>
  <c r="AL10" i="4"/>
  <c r="P10" i="4"/>
  <c r="I10" i="4"/>
  <c r="AT8" i="4"/>
  <c r="W8" i="4"/>
  <c r="B6" i="4"/>
</calcChain>
</file>

<file path=xl/sharedStrings.xml><?xml version="1.0" encoding="utf-8"?>
<sst xmlns="http://schemas.openxmlformats.org/spreadsheetml/2006/main" count="319" uniqueCount="117">
  <si>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</si>
  <si>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</si>
  <si>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</si>
  <si>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</si>
  <si>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</si>
  <si>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</si>
  <si>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</si>
  <si>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</si>
  <si>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</si>
  <si>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</si>
  <si>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</si>
  <si>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</si>
  <si>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</si>
  <si>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</si>
  <si>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</si>
  <si>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</si>
  <si>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</si>
  <si>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</si>
  <si>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</si>
  <si>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</si>
  <si>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</si>
  <si>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</si>
  <si>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</si>
  <si>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</si>
  <si>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</si>
  <si>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</si>
  <si>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</si>
  <si>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</si>
  <si>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</si>
  <si>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</si>
  <si>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</si>
  <si>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</si>
  <si>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</si>
  <si>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</si>
  <si>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</si>
  <si>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</si>
  <si>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</si>
  <si>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</si>
  <si>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</si>
  <si>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</si>
  <si>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</si>
  <si>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</si>
  <si>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</si>
  <si>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</si>
  <si>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</si>
  <si>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</si>
  <si>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</si>
  <si>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</si>
  <si>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</si>
  <si>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</si>
  <si>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</si>
  <si>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</si>
  <si>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</si>
  <si>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</si>
  <si>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</si>
  <si>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</si>
  <si>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</si>
  <si>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</si>
  <si>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</si>
  <si>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</si>
  <si>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</si>
  <si>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</si>
  <si>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</si>
  <si>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</si>
  <si>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</si>
  <si>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</si>
  <si>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</si>
  <si>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</si>
  <si>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</si>
  <si>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</si>
  <si>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</si>
  <si>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</si>
  <si>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</si>
  <si>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</si>
  <si>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</si>
  <si>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</si>
  <si>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</si>
  <si>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</si>
  <si>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</si>
  <si>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</si>
  <si>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</si>
  <si>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</si>
  <si>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</si>
  <si>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</si>
  <si>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</si>
  <si>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</si>
  <si>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</si>
  <si>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</si>
  <si>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</si>
  <si>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</si>
  <si>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</si>
  <si>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</si>
  <si>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</si>
  <si>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</si>
  <si>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</si>
  <si>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</si>
  <si>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矢吹町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</si>
  <si>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</si>
  <si>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</si>
  <si>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</si>
  <si>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</si>
  <si>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</si>
  <si>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</si>
  <si>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</si>
  <si>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</si>
  <si>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</si>
  <si>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</si>
  <si>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</si>
  <si>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</si>
  <si>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</si>
  <si>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</si>
  <si>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</si>
  <si>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</si>
  <si>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</si>
  <si>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経常収支比率100%以上で黒字となったが、財源割合としては使用料等の営業収益以外の収入（一般会計繰入金）が多い。企業債残高対事業規模比率も高い状態であるため、使用料水準や経費内容の適切性を検討し、経営基盤の安定に努める。</t>
    <rPh sb="11" eb="13">
      <t>イジョウ</t>
    </rPh>
    <rPh sb="45" eb="49">
      <t>イッパンカイケイ</t>
    </rPh>
    <rPh sb="49" eb="52">
      <t>クリイレキン</t>
    </rPh>
    <phoneticPr fontId="4"/>
  </si>
  <si>
    <t>　他の自治体同様に老朽化が進行している状況であるため、計画的に施設の改築・更新を行い、安定した事業運営に努める。
　</t>
    <phoneticPr fontId="4"/>
  </si>
  <si>
    <t xml:space="preserve"> 本町の農業集落排水事業は令和4年度より公営企業会計を適用した。
　今後、公営企業会計に則した経営戦略の策定を行い、財政状況・資産状況の正確な把握に努め、持続可能な経営を目指す。
　また、当町の農業集落排水事業は大和久地区・本村地区・三城目地区・寺内地区・松倉地区の5処理場により運営を行っているが、将来的に、大和久地区及び三城目地区について公共下水道への編入を検討している。</t>
    <rPh sb="4" eb="6">
      <t>ノウギョウ</t>
    </rPh>
    <rPh sb="6" eb="8">
      <t>シュウラク</t>
    </rPh>
    <rPh sb="8" eb="10">
      <t>ハイスイ</t>
    </rPh>
    <rPh sb="55" eb="56">
      <t>オコナ</t>
    </rPh>
    <rPh sb="140" eb="142">
      <t>ウンエイ</t>
    </rPh>
    <rPh sb="143" eb="144">
      <t>オコナ</t>
    </rPh>
    <rPh sb="150" eb="153">
      <t>ショウライテキ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</si>
</sst>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286-4C98-BB4A-B8DDAACC689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B286-4C98-BB4A-B8DDAACC689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44.65</c:v>
                </c:pt>
              </c:numCache>
            </c:numRef>
          </c:val>
          <c:extLst>
            <c:ext xmlns:c16="http://schemas.microsoft.com/office/drawing/2014/chart" uri="{C3380CC4-5D6E-409C-BE32-E72D297353CC}">
              <c16:uniqueId val="{00000000-5EA1-424D-84F0-F419FDD3CE0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52.35</c:v>
                </c:pt>
              </c:numCache>
            </c:numRef>
          </c:val>
          <c:smooth val="0"/>
          <c:extLst>
            <c:ext xmlns:c16="http://schemas.microsoft.com/office/drawing/2014/chart" uri="{C3380CC4-5D6E-409C-BE32-E72D297353CC}">
              <c16:uniqueId val="{00000001-5EA1-424D-84F0-F419FDD3CE0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0</c:v>
                </c:pt>
                <c:pt idx="3">
                  <c:v>0</c:v>
                </c:pt>
                <c:pt idx="4">
                  <c:v>85.59</c:v>
                </c:pt>
              </c:numCache>
            </c:numRef>
          </c:val>
          <c:extLst>
            <c:ext xmlns:c16="http://schemas.microsoft.com/office/drawing/2014/chart" uri="{C3380CC4-5D6E-409C-BE32-E72D297353CC}">
              <c16:uniqueId val="{00000000-954A-41DA-AC9C-F120AC73BD4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84.39</c:v>
                </c:pt>
              </c:numCache>
            </c:numRef>
          </c:val>
          <c:smooth val="0"/>
          <c:extLst>
            <c:ext xmlns:c16="http://schemas.microsoft.com/office/drawing/2014/chart" uri="{C3380CC4-5D6E-409C-BE32-E72D297353CC}">
              <c16:uniqueId val="{00000001-954A-41DA-AC9C-F120AC73BD4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0</c:v>
                </c:pt>
                <c:pt idx="3">
                  <c:v>0</c:v>
                </c:pt>
                <c:pt idx="4">
                  <c:v>118.18</c:v>
                </c:pt>
              </c:numCache>
            </c:numRef>
          </c:val>
          <c:extLst>
            <c:ext xmlns:c16="http://schemas.microsoft.com/office/drawing/2014/chart" uri="{C3380CC4-5D6E-409C-BE32-E72D297353CC}">
              <c16:uniqueId val="{00000000-F477-4448-B2D7-71D73B433B6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105.5</c:v>
                </c:pt>
              </c:numCache>
            </c:numRef>
          </c:val>
          <c:smooth val="0"/>
          <c:extLst>
            <c:ext xmlns:c16="http://schemas.microsoft.com/office/drawing/2014/chart" uri="{C3380CC4-5D6E-409C-BE32-E72D297353CC}">
              <c16:uniqueId val="{00000001-F477-4448-B2D7-71D73B433B6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0</c:v>
                </c:pt>
                <c:pt idx="3">
                  <c:v>0</c:v>
                </c:pt>
                <c:pt idx="4">
                  <c:v>3.55</c:v>
                </c:pt>
              </c:numCache>
            </c:numRef>
          </c:val>
          <c:extLst>
            <c:ext xmlns:c16="http://schemas.microsoft.com/office/drawing/2014/chart" uri="{C3380CC4-5D6E-409C-BE32-E72D297353CC}">
              <c16:uniqueId val="{00000000-56F9-4B19-A4C0-81BC6D25D68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25.19</c:v>
                </c:pt>
              </c:numCache>
            </c:numRef>
          </c:val>
          <c:smooth val="0"/>
          <c:extLst>
            <c:ext xmlns:c16="http://schemas.microsoft.com/office/drawing/2014/chart" uri="{C3380CC4-5D6E-409C-BE32-E72D297353CC}">
              <c16:uniqueId val="{00000001-56F9-4B19-A4C0-81BC6D25D68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B42-4678-BBAD-D125AF1601E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3B42-4678-BBAD-D125AF1601E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A9D-49B0-B689-4B6F63DB42F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145.43</c:v>
                </c:pt>
              </c:numCache>
            </c:numRef>
          </c:val>
          <c:smooth val="0"/>
          <c:extLst>
            <c:ext xmlns:c16="http://schemas.microsoft.com/office/drawing/2014/chart" uri="{C3380CC4-5D6E-409C-BE32-E72D297353CC}">
              <c16:uniqueId val="{00000001-8A9D-49B0-B689-4B6F63DB42F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0</c:v>
                </c:pt>
                <c:pt idx="3">
                  <c:v>0</c:v>
                </c:pt>
                <c:pt idx="4">
                  <c:v>19.02</c:v>
                </c:pt>
              </c:numCache>
            </c:numRef>
          </c:val>
          <c:extLst>
            <c:ext xmlns:c16="http://schemas.microsoft.com/office/drawing/2014/chart" uri="{C3380CC4-5D6E-409C-BE32-E72D297353CC}">
              <c16:uniqueId val="{00000000-5E70-45F5-9440-EFC4FF6070B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38.4</c:v>
                </c:pt>
              </c:numCache>
            </c:numRef>
          </c:val>
          <c:smooth val="0"/>
          <c:extLst>
            <c:ext xmlns:c16="http://schemas.microsoft.com/office/drawing/2014/chart" uri="{C3380CC4-5D6E-409C-BE32-E72D297353CC}">
              <c16:uniqueId val="{00000001-5E70-45F5-9440-EFC4FF6070B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4081.55</c:v>
                </c:pt>
              </c:numCache>
            </c:numRef>
          </c:val>
          <c:extLst>
            <c:ext xmlns:c16="http://schemas.microsoft.com/office/drawing/2014/chart" uri="{C3380CC4-5D6E-409C-BE32-E72D297353CC}">
              <c16:uniqueId val="{00000000-81BA-442C-9D5B-F23B60CD4F4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900.82</c:v>
                </c:pt>
              </c:numCache>
            </c:numRef>
          </c:val>
          <c:smooth val="0"/>
          <c:extLst>
            <c:ext xmlns:c16="http://schemas.microsoft.com/office/drawing/2014/chart" uri="{C3380CC4-5D6E-409C-BE32-E72D297353CC}">
              <c16:uniqueId val="{00000001-81BA-442C-9D5B-F23B60CD4F4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0</c:v>
                </c:pt>
                <c:pt idx="3">
                  <c:v>0</c:v>
                </c:pt>
                <c:pt idx="4">
                  <c:v>50.41</c:v>
                </c:pt>
              </c:numCache>
            </c:numRef>
          </c:val>
          <c:extLst>
            <c:ext xmlns:c16="http://schemas.microsoft.com/office/drawing/2014/chart" uri="{C3380CC4-5D6E-409C-BE32-E72D297353CC}">
              <c16:uniqueId val="{00000000-A341-4F50-BF2A-624C5D96173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52.94</c:v>
                </c:pt>
              </c:numCache>
            </c:numRef>
          </c:val>
          <c:smooth val="0"/>
          <c:extLst>
            <c:ext xmlns:c16="http://schemas.microsoft.com/office/drawing/2014/chart" uri="{C3380CC4-5D6E-409C-BE32-E72D297353CC}">
              <c16:uniqueId val="{00000001-A341-4F50-BF2A-624C5D96173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0</c:v>
                </c:pt>
                <c:pt idx="3">
                  <c:v>0</c:v>
                </c:pt>
                <c:pt idx="4">
                  <c:v>270.02999999999997</c:v>
                </c:pt>
              </c:numCache>
            </c:numRef>
          </c:val>
          <c:extLst>
            <c:ext xmlns:c16="http://schemas.microsoft.com/office/drawing/2014/chart" uri="{C3380CC4-5D6E-409C-BE32-E72D297353CC}">
              <c16:uniqueId val="{00000000-BA63-4BBF-BB58-2E2E6CC3959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303.27999999999997</c:v>
                </c:pt>
              </c:numCache>
            </c:numRef>
          </c:val>
          <c:smooth val="0"/>
          <c:extLst>
            <c:ext xmlns:c16="http://schemas.microsoft.com/office/drawing/2014/chart" uri="{C3380CC4-5D6E-409C-BE32-E72D297353CC}">
              <c16:uniqueId val="{00000001-BA63-4BBF-BB58-2E2E6CC3959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64"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矢吹町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F2</v>
      </c>
      <c r="X8" s="35"/>
      <c r="Y8" s="35"/>
      <c r="Z8" s="35"/>
      <c r="AA8" s="35"/>
      <c r="AB8" s="35"/>
      <c r="AC8" s="35"/>
      <c r="AD8" s="36" t="str">
        <f>データ!$M$6</f>
        <v>非設置</v>
      </c>
      <c r="AE8" s="36"/>
      <c r="AF8" s="36"/>
      <c r="AG8" s="36"/>
      <c r="AH8" s="36"/>
      <c r="AI8" s="36"/>
      <c r="AJ8" s="36"/>
      <c r="AK8" s="3"/>
      <c r="AL8" s="37">
        <f>データ!S6</f>
        <v>16960</v>
      </c>
      <c r="AM8" s="37"/>
      <c r="AN8" s="37"/>
      <c r="AO8" s="37"/>
      <c r="AP8" s="37"/>
      <c r="AQ8" s="37"/>
      <c r="AR8" s="37"/>
      <c r="AS8" s="37"/>
      <c r="AT8" s="38">
        <f>データ!T6</f>
        <v>60.4</v>
      </c>
      <c r="AU8" s="38"/>
      <c r="AV8" s="38"/>
      <c r="AW8" s="38"/>
      <c r="AX8" s="38"/>
      <c r="AY8" s="38"/>
      <c r="AZ8" s="38"/>
      <c r="BA8" s="38"/>
      <c r="BB8" s="38">
        <f>データ!U6</f>
        <v>280.79000000000002</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61.21</v>
      </c>
      <c r="J10" s="38"/>
      <c r="K10" s="38"/>
      <c r="L10" s="38"/>
      <c r="M10" s="38"/>
      <c r="N10" s="38"/>
      <c r="O10" s="38"/>
      <c r="P10" s="38">
        <f>データ!P6</f>
        <v>17.98</v>
      </c>
      <c r="Q10" s="38"/>
      <c r="R10" s="38"/>
      <c r="S10" s="38"/>
      <c r="T10" s="38"/>
      <c r="U10" s="38"/>
      <c r="V10" s="38"/>
      <c r="W10" s="38">
        <f>データ!Q6</f>
        <v>100</v>
      </c>
      <c r="X10" s="38"/>
      <c r="Y10" s="38"/>
      <c r="Z10" s="38"/>
      <c r="AA10" s="38"/>
      <c r="AB10" s="38"/>
      <c r="AC10" s="38"/>
      <c r="AD10" s="37">
        <f>データ!R6</f>
        <v>3674</v>
      </c>
      <c r="AE10" s="37"/>
      <c r="AF10" s="37"/>
      <c r="AG10" s="37"/>
      <c r="AH10" s="37"/>
      <c r="AI10" s="37"/>
      <c r="AJ10" s="37"/>
      <c r="AK10" s="2"/>
      <c r="AL10" s="37">
        <f>データ!V6</f>
        <v>3053</v>
      </c>
      <c r="AM10" s="37"/>
      <c r="AN10" s="37"/>
      <c r="AO10" s="37"/>
      <c r="AP10" s="37"/>
      <c r="AQ10" s="37"/>
      <c r="AR10" s="37"/>
      <c r="AS10" s="37"/>
      <c r="AT10" s="38">
        <f>データ!W6</f>
        <v>2.96</v>
      </c>
      <c r="AU10" s="38"/>
      <c r="AV10" s="38"/>
      <c r="AW10" s="38"/>
      <c r="AX10" s="38"/>
      <c r="AY10" s="38"/>
      <c r="AZ10" s="38"/>
      <c r="BA10" s="38"/>
      <c r="BB10" s="38">
        <f>データ!X6</f>
        <v>1031.42</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115</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116</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Q3sESe7oHzHAjGuYBTDDVlalTeHXKP4ZjGolmxYiEfXa6sBjNaYGbTPW5QdnvgjErYkZIgTsc2A45GIEyMsWug==" saltValue="CwzZSYw/52snqArelELL/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74667</v>
      </c>
      <c r="D6" s="19">
        <f t="shared" si="3"/>
        <v>46</v>
      </c>
      <c r="E6" s="19">
        <f t="shared" si="3"/>
        <v>17</v>
      </c>
      <c r="F6" s="19">
        <f t="shared" si="3"/>
        <v>5</v>
      </c>
      <c r="G6" s="19">
        <f t="shared" si="3"/>
        <v>0</v>
      </c>
      <c r="H6" s="19" t="str">
        <f t="shared" si="3"/>
        <v>福島県　矢吹町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61.21</v>
      </c>
      <c r="P6" s="20">
        <f t="shared" si="3"/>
        <v>17.98</v>
      </c>
      <c r="Q6" s="20">
        <f t="shared" si="3"/>
        <v>100</v>
      </c>
      <c r="R6" s="20">
        <f t="shared" si="3"/>
        <v>3674</v>
      </c>
      <c r="S6" s="20">
        <f t="shared" si="3"/>
        <v>16960</v>
      </c>
      <c r="T6" s="20">
        <f t="shared" si="3"/>
        <v>60.4</v>
      </c>
      <c r="U6" s="20">
        <f t="shared" si="3"/>
        <v>280.79000000000002</v>
      </c>
      <c r="V6" s="20">
        <f t="shared" si="3"/>
        <v>3053</v>
      </c>
      <c r="W6" s="20">
        <f t="shared" si="3"/>
        <v>2.96</v>
      </c>
      <c r="X6" s="20">
        <f t="shared" si="3"/>
        <v>1031.42</v>
      </c>
      <c r="Y6" s="21" t="str">
        <f>IF(Y7="",NA(),Y7)</f>
        <v>-</v>
      </c>
      <c r="Z6" s="21" t="str">
        <f t="shared" ref="Z6:AH6" si="4">IF(Z7="",NA(),Z7)</f>
        <v>-</v>
      </c>
      <c r="AA6" s="21" t="str">
        <f t="shared" si="4"/>
        <v>-</v>
      </c>
      <c r="AB6" s="21" t="str">
        <f t="shared" si="4"/>
        <v>-</v>
      </c>
      <c r="AC6" s="21">
        <f t="shared" si="4"/>
        <v>118.18</v>
      </c>
      <c r="AD6" s="21" t="str">
        <f t="shared" si="4"/>
        <v>-</v>
      </c>
      <c r="AE6" s="21" t="str">
        <f t="shared" si="4"/>
        <v>-</v>
      </c>
      <c r="AF6" s="21" t="str">
        <f t="shared" si="4"/>
        <v>-</v>
      </c>
      <c r="AG6" s="21" t="str">
        <f t="shared" si="4"/>
        <v>-</v>
      </c>
      <c r="AH6" s="21">
        <f t="shared" si="4"/>
        <v>105.5</v>
      </c>
      <c r="AI6" s="20" t="str">
        <f>IF(AI7="","",IF(AI7="-","【-】","【"&amp;SUBSTITUTE(TEXT(AI7,"#,##0.00"),"-","△")&amp;"】"))</f>
        <v>【103.61】</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145.43</v>
      </c>
      <c r="AT6" s="20" t="str">
        <f>IF(AT7="","",IF(AT7="-","【-】","【"&amp;SUBSTITUTE(TEXT(AT7,"#,##0.00"),"-","△")&amp;"】"))</f>
        <v>【133.62】</v>
      </c>
      <c r="AU6" s="21" t="str">
        <f>IF(AU7="",NA(),AU7)</f>
        <v>-</v>
      </c>
      <c r="AV6" s="21" t="str">
        <f t="shared" ref="AV6:BD6" si="6">IF(AV7="",NA(),AV7)</f>
        <v>-</v>
      </c>
      <c r="AW6" s="21" t="str">
        <f t="shared" si="6"/>
        <v>-</v>
      </c>
      <c r="AX6" s="21" t="str">
        <f t="shared" si="6"/>
        <v>-</v>
      </c>
      <c r="AY6" s="21">
        <f t="shared" si="6"/>
        <v>19.02</v>
      </c>
      <c r="AZ6" s="21" t="str">
        <f t="shared" si="6"/>
        <v>-</v>
      </c>
      <c r="BA6" s="21" t="str">
        <f t="shared" si="6"/>
        <v>-</v>
      </c>
      <c r="BB6" s="21" t="str">
        <f t="shared" si="6"/>
        <v>-</v>
      </c>
      <c r="BC6" s="21" t="str">
        <f t="shared" si="6"/>
        <v>-</v>
      </c>
      <c r="BD6" s="21">
        <f t="shared" si="6"/>
        <v>38.4</v>
      </c>
      <c r="BE6" s="20" t="str">
        <f>IF(BE7="","",IF(BE7="-","【-】","【"&amp;SUBSTITUTE(TEXT(BE7,"#,##0.00"),"-","△")&amp;"】"))</f>
        <v>【36.94】</v>
      </c>
      <c r="BF6" s="21" t="str">
        <f>IF(BF7="",NA(),BF7)</f>
        <v>-</v>
      </c>
      <c r="BG6" s="21" t="str">
        <f t="shared" ref="BG6:BO6" si="7">IF(BG7="",NA(),BG7)</f>
        <v>-</v>
      </c>
      <c r="BH6" s="21" t="str">
        <f t="shared" si="7"/>
        <v>-</v>
      </c>
      <c r="BI6" s="21" t="str">
        <f t="shared" si="7"/>
        <v>-</v>
      </c>
      <c r="BJ6" s="21">
        <f t="shared" si="7"/>
        <v>4081.55</v>
      </c>
      <c r="BK6" s="21" t="str">
        <f t="shared" si="7"/>
        <v>-</v>
      </c>
      <c r="BL6" s="21" t="str">
        <f t="shared" si="7"/>
        <v>-</v>
      </c>
      <c r="BM6" s="21" t="str">
        <f t="shared" si="7"/>
        <v>-</v>
      </c>
      <c r="BN6" s="21" t="str">
        <f t="shared" si="7"/>
        <v>-</v>
      </c>
      <c r="BO6" s="21">
        <f t="shared" si="7"/>
        <v>900.82</v>
      </c>
      <c r="BP6" s="20" t="str">
        <f>IF(BP7="","",IF(BP7="-","【-】","【"&amp;SUBSTITUTE(TEXT(BP7,"#,##0.00"),"-","△")&amp;"】"))</f>
        <v>【809.19】</v>
      </c>
      <c r="BQ6" s="21" t="str">
        <f>IF(BQ7="",NA(),BQ7)</f>
        <v>-</v>
      </c>
      <c r="BR6" s="21" t="str">
        <f t="shared" ref="BR6:BZ6" si="8">IF(BR7="",NA(),BR7)</f>
        <v>-</v>
      </c>
      <c r="BS6" s="21" t="str">
        <f t="shared" si="8"/>
        <v>-</v>
      </c>
      <c r="BT6" s="21" t="str">
        <f t="shared" si="8"/>
        <v>-</v>
      </c>
      <c r="BU6" s="21">
        <f t="shared" si="8"/>
        <v>50.41</v>
      </c>
      <c r="BV6" s="21" t="str">
        <f t="shared" si="8"/>
        <v>-</v>
      </c>
      <c r="BW6" s="21" t="str">
        <f t="shared" si="8"/>
        <v>-</v>
      </c>
      <c r="BX6" s="21" t="str">
        <f t="shared" si="8"/>
        <v>-</v>
      </c>
      <c r="BY6" s="21" t="str">
        <f t="shared" si="8"/>
        <v>-</v>
      </c>
      <c r="BZ6" s="21">
        <f t="shared" si="8"/>
        <v>52.94</v>
      </c>
      <c r="CA6" s="20" t="str">
        <f>IF(CA7="","",IF(CA7="-","【-】","【"&amp;SUBSTITUTE(TEXT(CA7,"#,##0.00"),"-","△")&amp;"】"))</f>
        <v>【57.02】</v>
      </c>
      <c r="CB6" s="21" t="str">
        <f>IF(CB7="",NA(),CB7)</f>
        <v>-</v>
      </c>
      <c r="CC6" s="21" t="str">
        <f t="shared" ref="CC6:CK6" si="9">IF(CC7="",NA(),CC7)</f>
        <v>-</v>
      </c>
      <c r="CD6" s="21" t="str">
        <f t="shared" si="9"/>
        <v>-</v>
      </c>
      <c r="CE6" s="21" t="str">
        <f t="shared" si="9"/>
        <v>-</v>
      </c>
      <c r="CF6" s="21">
        <f t="shared" si="9"/>
        <v>270.02999999999997</v>
      </c>
      <c r="CG6" s="21" t="str">
        <f t="shared" si="9"/>
        <v>-</v>
      </c>
      <c r="CH6" s="21" t="str">
        <f t="shared" si="9"/>
        <v>-</v>
      </c>
      <c r="CI6" s="21" t="str">
        <f t="shared" si="9"/>
        <v>-</v>
      </c>
      <c r="CJ6" s="21" t="str">
        <f t="shared" si="9"/>
        <v>-</v>
      </c>
      <c r="CK6" s="21">
        <f t="shared" si="9"/>
        <v>303.27999999999997</v>
      </c>
      <c r="CL6" s="20" t="str">
        <f>IF(CL7="","",IF(CL7="-","【-】","【"&amp;SUBSTITUTE(TEXT(CL7,"#,##0.00"),"-","△")&amp;"】"))</f>
        <v>【273.68】</v>
      </c>
      <c r="CM6" s="21" t="str">
        <f>IF(CM7="",NA(),CM7)</f>
        <v>-</v>
      </c>
      <c r="CN6" s="21" t="str">
        <f t="shared" ref="CN6:CV6" si="10">IF(CN7="",NA(),CN7)</f>
        <v>-</v>
      </c>
      <c r="CO6" s="21" t="str">
        <f t="shared" si="10"/>
        <v>-</v>
      </c>
      <c r="CP6" s="21" t="str">
        <f t="shared" si="10"/>
        <v>-</v>
      </c>
      <c r="CQ6" s="21">
        <f t="shared" si="10"/>
        <v>44.65</v>
      </c>
      <c r="CR6" s="21" t="str">
        <f t="shared" si="10"/>
        <v>-</v>
      </c>
      <c r="CS6" s="21" t="str">
        <f t="shared" si="10"/>
        <v>-</v>
      </c>
      <c r="CT6" s="21" t="str">
        <f t="shared" si="10"/>
        <v>-</v>
      </c>
      <c r="CU6" s="21" t="str">
        <f t="shared" si="10"/>
        <v>-</v>
      </c>
      <c r="CV6" s="21">
        <f t="shared" si="10"/>
        <v>52.35</v>
      </c>
      <c r="CW6" s="20" t="str">
        <f>IF(CW7="","",IF(CW7="-","【-】","【"&amp;SUBSTITUTE(TEXT(CW7,"#,##0.00"),"-","△")&amp;"】"))</f>
        <v>【52.55】</v>
      </c>
      <c r="CX6" s="21" t="str">
        <f>IF(CX7="",NA(),CX7)</f>
        <v>-</v>
      </c>
      <c r="CY6" s="21" t="str">
        <f t="shared" ref="CY6:DG6" si="11">IF(CY7="",NA(),CY7)</f>
        <v>-</v>
      </c>
      <c r="CZ6" s="21" t="str">
        <f t="shared" si="11"/>
        <v>-</v>
      </c>
      <c r="DA6" s="21" t="str">
        <f t="shared" si="11"/>
        <v>-</v>
      </c>
      <c r="DB6" s="21">
        <f t="shared" si="11"/>
        <v>85.59</v>
      </c>
      <c r="DC6" s="21" t="str">
        <f t="shared" si="11"/>
        <v>-</v>
      </c>
      <c r="DD6" s="21" t="str">
        <f t="shared" si="11"/>
        <v>-</v>
      </c>
      <c r="DE6" s="21" t="str">
        <f t="shared" si="11"/>
        <v>-</v>
      </c>
      <c r="DF6" s="21" t="str">
        <f t="shared" si="11"/>
        <v>-</v>
      </c>
      <c r="DG6" s="21">
        <f t="shared" si="11"/>
        <v>84.39</v>
      </c>
      <c r="DH6" s="20" t="str">
        <f>IF(DH7="","",IF(DH7="-","【-】","【"&amp;SUBSTITUTE(TEXT(DH7,"#,##0.00"),"-","△")&amp;"】"))</f>
        <v>【87.30】</v>
      </c>
      <c r="DI6" s="21" t="str">
        <f>IF(DI7="",NA(),DI7)</f>
        <v>-</v>
      </c>
      <c r="DJ6" s="21" t="str">
        <f t="shared" ref="DJ6:DR6" si="12">IF(DJ7="",NA(),DJ7)</f>
        <v>-</v>
      </c>
      <c r="DK6" s="21" t="str">
        <f t="shared" si="12"/>
        <v>-</v>
      </c>
      <c r="DL6" s="21" t="str">
        <f t="shared" si="12"/>
        <v>-</v>
      </c>
      <c r="DM6" s="21">
        <f t="shared" si="12"/>
        <v>3.55</v>
      </c>
      <c r="DN6" s="21" t="str">
        <f t="shared" si="12"/>
        <v>-</v>
      </c>
      <c r="DO6" s="21" t="str">
        <f t="shared" si="12"/>
        <v>-</v>
      </c>
      <c r="DP6" s="21" t="str">
        <f t="shared" si="12"/>
        <v>-</v>
      </c>
      <c r="DQ6" s="21" t="str">
        <f t="shared" si="12"/>
        <v>-</v>
      </c>
      <c r="DR6" s="21">
        <f t="shared" si="12"/>
        <v>25.19</v>
      </c>
      <c r="DS6" s="20" t="str">
        <f>IF(DS7="","",IF(DS7="-","【-】","【"&amp;SUBSTITUTE(TEXT(DS7,"#,##0.00"),"-","△")&amp;"】"))</f>
        <v>【27.11】</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2022</v>
      </c>
      <c r="C7" s="23">
        <v>74667</v>
      </c>
      <c r="D7" s="23">
        <v>46</v>
      </c>
      <c r="E7" s="23">
        <v>17</v>
      </c>
      <c r="F7" s="23">
        <v>5</v>
      </c>
      <c r="G7" s="23">
        <v>0</v>
      </c>
      <c r="H7" s="23" t="s">
        <v>96</v>
      </c>
      <c r="I7" s="23" t="s">
        <v>97</v>
      </c>
      <c r="J7" s="23" t="s">
        <v>98</v>
      </c>
      <c r="K7" s="23" t="s">
        <v>99</v>
      </c>
      <c r="L7" s="23" t="s">
        <v>100</v>
      </c>
      <c r="M7" s="23" t="s">
        <v>101</v>
      </c>
      <c r="N7" s="24" t="s">
        <v>102</v>
      </c>
      <c r="O7" s="24">
        <v>61.21</v>
      </c>
      <c r="P7" s="24">
        <v>17.98</v>
      </c>
      <c r="Q7" s="24">
        <v>100</v>
      </c>
      <c r="R7" s="24">
        <v>3674</v>
      </c>
      <c r="S7" s="24">
        <v>16960</v>
      </c>
      <c r="T7" s="24">
        <v>60.4</v>
      </c>
      <c r="U7" s="24">
        <v>280.79000000000002</v>
      </c>
      <c r="V7" s="24">
        <v>3053</v>
      </c>
      <c r="W7" s="24">
        <v>2.96</v>
      </c>
      <c r="X7" s="24">
        <v>1031.42</v>
      </c>
      <c r="Y7" s="24" t="s">
        <v>102</v>
      </c>
      <c r="Z7" s="24" t="s">
        <v>102</v>
      </c>
      <c r="AA7" s="24" t="s">
        <v>102</v>
      </c>
      <c r="AB7" s="24" t="s">
        <v>102</v>
      </c>
      <c r="AC7" s="24">
        <v>118.18</v>
      </c>
      <c r="AD7" s="24" t="s">
        <v>102</v>
      </c>
      <c r="AE7" s="24" t="s">
        <v>102</v>
      </c>
      <c r="AF7" s="24" t="s">
        <v>102</v>
      </c>
      <c r="AG7" s="24" t="s">
        <v>102</v>
      </c>
      <c r="AH7" s="24">
        <v>105.5</v>
      </c>
      <c r="AI7" s="24">
        <v>103.61</v>
      </c>
      <c r="AJ7" s="24" t="s">
        <v>102</v>
      </c>
      <c r="AK7" s="24" t="s">
        <v>102</v>
      </c>
      <c r="AL7" s="24" t="s">
        <v>102</v>
      </c>
      <c r="AM7" s="24" t="s">
        <v>102</v>
      </c>
      <c r="AN7" s="24">
        <v>0</v>
      </c>
      <c r="AO7" s="24" t="s">
        <v>102</v>
      </c>
      <c r="AP7" s="24" t="s">
        <v>102</v>
      </c>
      <c r="AQ7" s="24" t="s">
        <v>102</v>
      </c>
      <c r="AR7" s="24" t="s">
        <v>102</v>
      </c>
      <c r="AS7" s="24">
        <v>145.43</v>
      </c>
      <c r="AT7" s="24">
        <v>133.62</v>
      </c>
      <c r="AU7" s="24" t="s">
        <v>102</v>
      </c>
      <c r="AV7" s="24" t="s">
        <v>102</v>
      </c>
      <c r="AW7" s="24" t="s">
        <v>102</v>
      </c>
      <c r="AX7" s="24" t="s">
        <v>102</v>
      </c>
      <c r="AY7" s="24">
        <v>19.02</v>
      </c>
      <c r="AZ7" s="24" t="s">
        <v>102</v>
      </c>
      <c r="BA7" s="24" t="s">
        <v>102</v>
      </c>
      <c r="BB7" s="24" t="s">
        <v>102</v>
      </c>
      <c r="BC7" s="24" t="s">
        <v>102</v>
      </c>
      <c r="BD7" s="24">
        <v>38.4</v>
      </c>
      <c r="BE7" s="24">
        <v>36.94</v>
      </c>
      <c r="BF7" s="24" t="s">
        <v>102</v>
      </c>
      <c r="BG7" s="24" t="s">
        <v>102</v>
      </c>
      <c r="BH7" s="24" t="s">
        <v>102</v>
      </c>
      <c r="BI7" s="24" t="s">
        <v>102</v>
      </c>
      <c r="BJ7" s="24">
        <v>4081.55</v>
      </c>
      <c r="BK7" s="24" t="s">
        <v>102</v>
      </c>
      <c r="BL7" s="24" t="s">
        <v>102</v>
      </c>
      <c r="BM7" s="24" t="s">
        <v>102</v>
      </c>
      <c r="BN7" s="24" t="s">
        <v>102</v>
      </c>
      <c r="BO7" s="24">
        <v>900.82</v>
      </c>
      <c r="BP7" s="24">
        <v>809.19</v>
      </c>
      <c r="BQ7" s="24" t="s">
        <v>102</v>
      </c>
      <c r="BR7" s="24" t="s">
        <v>102</v>
      </c>
      <c r="BS7" s="24" t="s">
        <v>102</v>
      </c>
      <c r="BT7" s="24" t="s">
        <v>102</v>
      </c>
      <c r="BU7" s="24">
        <v>50.41</v>
      </c>
      <c r="BV7" s="24" t="s">
        <v>102</v>
      </c>
      <c r="BW7" s="24" t="s">
        <v>102</v>
      </c>
      <c r="BX7" s="24" t="s">
        <v>102</v>
      </c>
      <c r="BY7" s="24" t="s">
        <v>102</v>
      </c>
      <c r="BZ7" s="24">
        <v>52.94</v>
      </c>
      <c r="CA7" s="24">
        <v>57.02</v>
      </c>
      <c r="CB7" s="24" t="s">
        <v>102</v>
      </c>
      <c r="CC7" s="24" t="s">
        <v>102</v>
      </c>
      <c r="CD7" s="24" t="s">
        <v>102</v>
      </c>
      <c r="CE7" s="24" t="s">
        <v>102</v>
      </c>
      <c r="CF7" s="24">
        <v>270.02999999999997</v>
      </c>
      <c r="CG7" s="24" t="s">
        <v>102</v>
      </c>
      <c r="CH7" s="24" t="s">
        <v>102</v>
      </c>
      <c r="CI7" s="24" t="s">
        <v>102</v>
      </c>
      <c r="CJ7" s="24" t="s">
        <v>102</v>
      </c>
      <c r="CK7" s="24">
        <v>303.27999999999997</v>
      </c>
      <c r="CL7" s="24">
        <v>273.68</v>
      </c>
      <c r="CM7" s="24" t="s">
        <v>102</v>
      </c>
      <c r="CN7" s="24" t="s">
        <v>102</v>
      </c>
      <c r="CO7" s="24" t="s">
        <v>102</v>
      </c>
      <c r="CP7" s="24" t="s">
        <v>102</v>
      </c>
      <c r="CQ7" s="24">
        <v>44.65</v>
      </c>
      <c r="CR7" s="24" t="s">
        <v>102</v>
      </c>
      <c r="CS7" s="24" t="s">
        <v>102</v>
      </c>
      <c r="CT7" s="24" t="s">
        <v>102</v>
      </c>
      <c r="CU7" s="24" t="s">
        <v>102</v>
      </c>
      <c r="CV7" s="24">
        <v>52.35</v>
      </c>
      <c r="CW7" s="24">
        <v>52.55</v>
      </c>
      <c r="CX7" s="24" t="s">
        <v>102</v>
      </c>
      <c r="CY7" s="24" t="s">
        <v>102</v>
      </c>
      <c r="CZ7" s="24" t="s">
        <v>102</v>
      </c>
      <c r="DA7" s="24" t="s">
        <v>102</v>
      </c>
      <c r="DB7" s="24">
        <v>85.59</v>
      </c>
      <c r="DC7" s="24" t="s">
        <v>102</v>
      </c>
      <c r="DD7" s="24" t="s">
        <v>102</v>
      </c>
      <c r="DE7" s="24" t="s">
        <v>102</v>
      </c>
      <c r="DF7" s="24" t="s">
        <v>102</v>
      </c>
      <c r="DG7" s="24">
        <v>84.39</v>
      </c>
      <c r="DH7" s="24">
        <v>87.3</v>
      </c>
      <c r="DI7" s="24" t="s">
        <v>102</v>
      </c>
      <c r="DJ7" s="24" t="s">
        <v>102</v>
      </c>
      <c r="DK7" s="24" t="s">
        <v>102</v>
      </c>
      <c r="DL7" s="24" t="s">
        <v>102</v>
      </c>
      <c r="DM7" s="24">
        <v>3.55</v>
      </c>
      <c r="DN7" s="24" t="s">
        <v>102</v>
      </c>
      <c r="DO7" s="24" t="s">
        <v>102</v>
      </c>
      <c r="DP7" s="24" t="s">
        <v>102</v>
      </c>
      <c r="DQ7" s="24" t="s">
        <v>102</v>
      </c>
      <c r="DR7" s="24">
        <v>25.19</v>
      </c>
      <c r="DS7" s="24">
        <v>27.11</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CL0711U</cp:lastModifiedBy>
  <cp:lastPrinted>2024-02-08T05:37:42Z</cp:lastPrinted>
  <dcterms:created xsi:type="dcterms:W3CDTF">2023-12-12T01:00:28Z</dcterms:created>
  <dcterms:modified xsi:type="dcterms:W3CDTF">2024-02-08T05:46:37Z</dcterms:modified>
  <cp:category/>
</cp:coreProperties>
</file>