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LG030\Desktop\GO\Mail\1062\R5\R6_1月\1月18日\Fw【照会_2月2日（金）期限】公営企業に係る経営比較分析表（令和４年度決算）の分析等について\"/>
    </mc:Choice>
  </mc:AlternateContent>
  <workbookProtection workbookAlgorithmName="SHA-512" workbookHashValue="n6wDKeNnaoKvjmh3jyYl2VdIFaneX9SKtyS+32Bf4+gZUKHEoeWRouo2pH+9O0x/1ZGsEXAmUYfpn3l3I8Eydg==" workbookSaltValue="QzXUDuKI3PiwNckZ2wqjuQ==" workbookSpinCount="100000" lockStructure="1"/>
  <bookViews>
    <workbookView xWindow="0" yWindow="0" windowWidth="9945" windowHeight="63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H86" i="4"/>
  <c r="E86" i="4"/>
  <c r="AT10" i="4"/>
  <c r="AL10" i="4"/>
  <c r="AD10" i="4"/>
  <c r="I10" i="4"/>
  <c r="B10" i="4"/>
  <c r="BB8"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<sst xmlns="http://schemas.openxmlformats.org/spreadsheetml/2006/main" count="236" uniqueCount="121">
  <si>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</si>
  <si>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</si>
  <si>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</si>
  <si>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</si>
  <si>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</si>
  <si>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</si>
  <si>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</si>
  <si>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</si>
  <si>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</si>
  <si>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</si>
  <si>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</si>
  <si>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</si>
  <si>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</si>
  <si>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</si>
  <si>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</si>
  <si>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</si>
  <si>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</si>
  <si>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</si>
  <si>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</si>
  <si>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</si>
  <si>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</si>
  <si>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</si>
  <si>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</si>
  <si>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</si>
  <si>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</si>
  <si>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</si>
  <si>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</si>
  <si>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</si>
  <si>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</si>
  <si>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</si>
  <si>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</si>
  <si>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</si>
  <si>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</si>
  <si>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</si>
  <si>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</si>
  <si>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</si>
  <si>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</si>
  <si>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</si>
  <si>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</si>
  <si>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</si>
  <si>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</si>
  <si>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</si>
  <si>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</si>
  <si>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</si>
  <si>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</si>
  <si>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</si>
  <si>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</si>
  <si>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</si>
  <si>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</si>
  <si>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</si>
  <si>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</si>
  <si>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</si>
  <si>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</si>
  <si>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</si>
  <si>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</si>
  <si>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</si>
  <si>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</si>
  <si>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</si>
  <si>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</si>
  <si>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</si>
  <si>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</si>
  <si>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</si>
  <si>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</si>
  <si>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</si>
  <si>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</si>
  <si>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</si>
  <si>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</si>
  <si>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</si>
  <si>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</si>
  <si>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</si>
  <si>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</si>
  <si>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</si>
  <si>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</si>
  <si>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</si>
  <si>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</si>
  <si>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</si>
  <si>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</si>
  <si>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</si>
  <si>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</si>
  <si>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</si>
  <si>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</si>
  <si>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</si>
  <si>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</si>
  <si>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</si>
  <si>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</si>
  <si>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</si>
  <si>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</si>
  <si>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</si>
  <si>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</si>
  <si>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</si>
  <si>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</si>
  <si>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</si>
  <si>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</si>
  <si>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</si>
  <si>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</si>
  <si>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</si>
  <si>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</si>
  <si>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</si>
  <si>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</si>
  <si>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</si>
  <si>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</si>
  <si>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</si>
  <si>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</si>
  <si>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</si>
  <si>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</si>
  <si>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</si>
  <si>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</si>
  <si>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</si>
  <si>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</si>
  <si>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</si>
  <si>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</si>
  <si>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</si>
  <si>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</si>
  <si>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</si>
  <si>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</si>
  <si>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</si>
  <si>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</si>
  <si>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</si>
  <si>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分析表には老朽化についての該当数値はないが、施設、管路共に供用開始から30年以上経過し、機器の故障等も発生している状況である。
　そのため、長寿命化のための計画的な更新や修繕が必要になると考えられる。</t>
    <rPh sb="1" eb="4">
      <t>ブンセキヒョウ</t>
    </rPh>
    <rPh sb="6" eb="9">
      <t>ロウキュウカ</t>
    </rPh>
    <rPh sb="14" eb="18">
      <t>ガイトウスウチ</t>
    </rPh>
    <rPh sb="23" eb="25">
      <t>シセツ</t>
    </rPh>
    <rPh sb="26" eb="28">
      <t>カンロ</t>
    </rPh>
    <rPh sb="28" eb="29">
      <t>トモ</t>
    </rPh>
    <rPh sb="30" eb="34">
      <t>キョウヨウカイシ</t>
    </rPh>
    <rPh sb="38" eb="39">
      <t>ネン</t>
    </rPh>
    <rPh sb="39" eb="41">
      <t>イジョウ</t>
    </rPh>
    <rPh sb="41" eb="43">
      <t>ケイカ</t>
    </rPh>
    <rPh sb="45" eb="47">
      <t>キキ</t>
    </rPh>
    <rPh sb="48" eb="51">
      <t>コショウナド</t>
    </rPh>
    <rPh sb="52" eb="54">
      <t>ハッセイ</t>
    </rPh>
    <rPh sb="58" eb="60">
      <t>ジョウキョウ</t>
    </rPh>
    <rPh sb="71" eb="75">
      <t>チョウジュミョウカ</t>
    </rPh>
    <rPh sb="79" eb="82">
      <t>ケイカクテキ</t>
    </rPh>
    <rPh sb="83" eb="85">
      <t>コウシン</t>
    </rPh>
    <rPh sb="86" eb="88">
      <t>シュウゼン</t>
    </rPh>
    <rPh sb="89" eb="91">
      <t>ヒツヨウ</t>
    </rPh>
    <rPh sb="95" eb="96">
      <t>カンガ</t>
    </rPh>
    <phoneticPr fontId="4"/>
  </si>
  <si>
    <t>　現在収入の大部分を他会計からの繰入金に依存している状況である。施設の老朽化により維持管理費はさらに増加することが見込まれるため、今後は使用料の増額や施設機器の計画的更新による維持管理費の抑制等の取り組みを行っていく必要がある。</t>
    <rPh sb="1" eb="3">
      <t>ゲンザイ</t>
    </rPh>
    <rPh sb="3" eb="5">
      <t>シュウニュウ</t>
    </rPh>
    <rPh sb="6" eb="9">
      <t>ダイブブン</t>
    </rPh>
    <rPh sb="10" eb="13">
      <t>タカイケイ</t>
    </rPh>
    <rPh sb="16" eb="19">
      <t>クリイレキン</t>
    </rPh>
    <rPh sb="20" eb="22">
      <t>イゾン</t>
    </rPh>
    <rPh sb="26" eb="28">
      <t>ジョウキョウ</t>
    </rPh>
    <rPh sb="32" eb="34">
      <t>シセツ</t>
    </rPh>
    <rPh sb="35" eb="38">
      <t>ロウキュウカ</t>
    </rPh>
    <rPh sb="41" eb="46">
      <t>イジカンリヒ</t>
    </rPh>
    <rPh sb="50" eb="52">
      <t>ゾウカ</t>
    </rPh>
    <rPh sb="57" eb="59">
      <t>ミコ</t>
    </rPh>
    <rPh sb="65" eb="67">
      <t>コンゴ</t>
    </rPh>
    <rPh sb="68" eb="71">
      <t>シヨウリョウ</t>
    </rPh>
    <rPh sb="72" eb="74">
      <t>ゾウガク</t>
    </rPh>
    <rPh sb="75" eb="79">
      <t>シセツキキ</t>
    </rPh>
    <rPh sb="80" eb="83">
      <t>ケイカクテキ</t>
    </rPh>
    <rPh sb="83" eb="85">
      <t>コウシン</t>
    </rPh>
    <rPh sb="88" eb="93">
      <t>イジカンリヒ</t>
    </rPh>
    <rPh sb="94" eb="96">
      <t>ヨクセイ</t>
    </rPh>
    <rPh sb="96" eb="97">
      <t>トウ</t>
    </rPh>
    <rPh sb="98" eb="99">
      <t>ト</t>
    </rPh>
    <rPh sb="100" eb="101">
      <t>ク</t>
    </rPh>
    <rPh sb="103" eb="104">
      <t>オコナ</t>
    </rPh>
    <rPh sb="108" eb="110">
      <t>ヒツヨウ</t>
    </rPh>
    <phoneticPr fontId="4"/>
  </si>
  <si>
    <t>　収益的収支比率は106.22%と100%を越え利益が生じているが、経費回収率は平均を下回る54.23%にとどまっているため、使用料以外の他財源に依存した運営状況であるといえる。
　施設利用率は95.44%であるため、使用料収入の大きな増加は見込めない状況にある。
　汚水処理の削減に向けた改善、また使用料の見直し等の改善策を考える必要がある。</t>
    <rPh sb="22" eb="23">
      <t>コ</t>
    </rPh>
    <rPh sb="24" eb="26">
      <t>リエキ</t>
    </rPh>
    <rPh sb="27" eb="28">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</si>
</sst>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9B-46C1-AEC4-9FAB03ECF8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1D9B-46C1-AEC4-9FAB03ECF8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90.87</c:v>
                </c:pt>
                <c:pt idx="1">
                  <c:v>90.87</c:v>
                </c:pt>
                <c:pt idx="2">
                  <c:v>85.52</c:v>
                </c:pt>
                <c:pt idx="3">
                  <c:v>97.62</c:v>
                </c:pt>
                <c:pt idx="4">
                  <c:v>95.44</c:v>
                </c:pt>
              </c:numCache>
            </c:numRef>
          </c:val>
          <c:extLst>
            <c:ext xmlns:c16="http://schemas.microsoft.com/office/drawing/2014/chart" uri="{C3380CC4-5D6E-409C-BE32-E72D297353CC}">
              <c16:uniqueId val="{00000000-7A5C-4F9B-93F4-03834FB8555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7A5C-4F9B-93F4-03834FB8555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62.85</c:v>
                </c:pt>
                <c:pt idx="1">
                  <c:v>63.72</c:v>
                </c:pt>
                <c:pt idx="2">
                  <c:v>63.23</c:v>
                </c:pt>
                <c:pt idx="3">
                  <c:v>63.17</c:v>
                </c:pt>
                <c:pt idx="4">
                  <c:v>63.36</c:v>
                </c:pt>
              </c:numCache>
            </c:numRef>
          </c:val>
          <c:extLst>
            <c:ext xmlns:c16="http://schemas.microsoft.com/office/drawing/2014/chart" uri="{C3380CC4-5D6E-409C-BE32-E72D297353CC}">
              <c16:uniqueId val="{00000000-21EF-47AC-9E8F-FC6CB179B4C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21EF-47AC-9E8F-FC6CB179B4C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98.81</c:v>
                </c:pt>
                <c:pt idx="1">
                  <c:v>109.62</c:v>
                </c:pt>
                <c:pt idx="2">
                  <c:v>100.03</c:v>
                </c:pt>
                <c:pt idx="3">
                  <c:v>96.71</c:v>
                </c:pt>
                <c:pt idx="4">
                  <c:v>106.22</c:v>
                </c:pt>
              </c:numCache>
            </c:numRef>
          </c:val>
          <c:extLst>
            <c:ext xmlns:c16="http://schemas.microsoft.com/office/drawing/2014/chart" uri="{C3380CC4-5D6E-409C-BE32-E72D297353CC}">
              <c16:uniqueId val="{00000000-FD55-4808-AEB4-8397600ADE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55-4808-AEB4-8397600ADE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7F-47A1-8E70-312C64C5626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7F-47A1-8E70-312C64C5626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4A-4595-B72C-837CC19F8AD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4A-4595-B72C-837CC19F8AD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A6-4EB7-B39F-FCEE5054661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A6-4EB7-B39F-FCEE5054661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C4-4657-B4C5-FCAA0552BEF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C4-4657-B4C5-FCAA0552BEF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C6-4E58-8C27-4A5CC87BAE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5AC6-4E58-8C27-4A5CC87BAE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36.729999999999997</c:v>
                </c:pt>
                <c:pt idx="1">
                  <c:v>53.38</c:v>
                </c:pt>
                <c:pt idx="2">
                  <c:v>62.87</c:v>
                </c:pt>
                <c:pt idx="3">
                  <c:v>54.63</c:v>
                </c:pt>
                <c:pt idx="4">
                  <c:v>54.23</c:v>
                </c:pt>
              </c:numCache>
            </c:numRef>
          </c:val>
          <c:extLst>
            <c:ext xmlns:c16="http://schemas.microsoft.com/office/drawing/2014/chart" uri="{C3380CC4-5D6E-409C-BE32-E72D297353CC}">
              <c16:uniqueId val="{00000000-3781-4C10-A7E0-24668DE1402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3781-4C10-A7E0-24668DE1402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242.17</c:v>
                </c:pt>
                <c:pt idx="1">
                  <c:v>162.9</c:v>
                </c:pt>
                <c:pt idx="2">
                  <c:v>150</c:v>
                </c:pt>
                <c:pt idx="3">
                  <c:v>150</c:v>
                </c:pt>
                <c:pt idx="4">
                  <c:v>150</c:v>
                </c:pt>
              </c:numCache>
            </c:numRef>
          </c:val>
          <c:extLst>
            <c:ext xmlns:c16="http://schemas.microsoft.com/office/drawing/2014/chart" uri="{C3380CC4-5D6E-409C-BE32-E72D297353CC}">
              <c16:uniqueId val="{00000000-B2CC-4795-AA9C-2AD1B1EAD6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B2CC-4795-AA9C-2AD1B1EAD6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中島村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4860</v>
      </c>
      <c r="AM8" s="37"/>
      <c r="AN8" s="37"/>
      <c r="AO8" s="37"/>
      <c r="AP8" s="37"/>
      <c r="AQ8" s="37"/>
      <c r="AR8" s="37"/>
      <c r="AS8" s="37"/>
      <c r="AT8" s="38">
        <f>データ!T6</f>
        <v>18.920000000000002</v>
      </c>
      <c r="AU8" s="38"/>
      <c r="AV8" s="38"/>
      <c r="AW8" s="38"/>
      <c r="AX8" s="38"/>
      <c r="AY8" s="38"/>
      <c r="AZ8" s="38"/>
      <c r="BA8" s="38"/>
      <c r="BB8" s="38">
        <f>データ!U6</f>
        <v>256.87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71.61</v>
      </c>
      <c r="Q10" s="38"/>
      <c r="R10" s="38"/>
      <c r="S10" s="38"/>
      <c r="T10" s="38"/>
      <c r="U10" s="38"/>
      <c r="V10" s="38"/>
      <c r="W10" s="38">
        <f>データ!Q6</f>
        <v>100</v>
      </c>
      <c r="X10" s="38"/>
      <c r="Y10" s="38"/>
      <c r="Z10" s="38"/>
      <c r="AA10" s="38"/>
      <c r="AB10" s="38"/>
      <c r="AC10" s="38"/>
      <c r="AD10" s="37">
        <f>データ!R6</f>
        <v>3456</v>
      </c>
      <c r="AE10" s="37"/>
      <c r="AF10" s="37"/>
      <c r="AG10" s="37"/>
      <c r="AH10" s="37"/>
      <c r="AI10" s="37"/>
      <c r="AJ10" s="37"/>
      <c r="AK10" s="2"/>
      <c r="AL10" s="37">
        <f>データ!V6</f>
        <v>3458</v>
      </c>
      <c r="AM10" s="37"/>
      <c r="AN10" s="37"/>
      <c r="AO10" s="37"/>
      <c r="AP10" s="37"/>
      <c r="AQ10" s="37"/>
      <c r="AR10" s="37"/>
      <c r="AS10" s="37"/>
      <c r="AT10" s="38">
        <f>データ!W6</f>
        <v>5.89</v>
      </c>
      <c r="AU10" s="38"/>
      <c r="AV10" s="38"/>
      <c r="AW10" s="38"/>
      <c r="AX10" s="38"/>
      <c r="AY10" s="38"/>
      <c r="AZ10" s="38"/>
      <c r="BA10" s="38"/>
      <c r="BB10" s="38">
        <f>データ!X6</f>
        <v>587.1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45</v>
      </c>
      <c r="N86" s="12" t="s">
        <v>45</v>
      </c>
      <c r="O86" s="12" t="str">
        <f>データ!EO6</f>
        <v>【0.02】</v>
      </c>
    </row>
  </sheetData>
  <sheetProtection algorithmName="SHA-512" hashValue="H/Gsr7982mGbIehVXGphXVNSJTzrxcBtK0sx1OZ3By54bhsVe9xbLM32m7EjITx8iu72n35kO6PW8IIrv/xofQ==" saltValue="8aWlaRIFXk7bKd9GNGo60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74659</v>
      </c>
      <c r="D6" s="19">
        <f t="shared" si="3"/>
        <v>47</v>
      </c>
      <c r="E6" s="19">
        <f t="shared" si="3"/>
        <v>17</v>
      </c>
      <c r="F6" s="19">
        <f t="shared" si="3"/>
        <v>5</v>
      </c>
      <c r="G6" s="19">
        <f t="shared" si="3"/>
        <v>0</v>
      </c>
      <c r="H6" s="19" t="str">
        <f t="shared" si="3"/>
        <v>福島県　中島村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71.61</v>
      </c>
      <c r="Q6" s="20">
        <f t="shared" si="3"/>
        <v>100</v>
      </c>
      <c r="R6" s="20">
        <f t="shared" si="3"/>
        <v>3456</v>
      </c>
      <c r="S6" s="20">
        <f t="shared" si="3"/>
        <v>4860</v>
      </c>
      <c r="T6" s="20">
        <f t="shared" si="3"/>
        <v>18.920000000000002</v>
      </c>
      <c r="U6" s="20">
        <f t="shared" si="3"/>
        <v>256.87</v>
      </c>
      <c r="V6" s="20">
        <f t="shared" si="3"/>
        <v>3458</v>
      </c>
      <c r="W6" s="20">
        <f t="shared" si="3"/>
        <v>5.89</v>
      </c>
      <c r="X6" s="20">
        <f t="shared" si="3"/>
        <v>587.1</v>
      </c>
      <c r="Y6" s="21">
        <f>IF(Y7="",NA(),Y7)</f>
        <v>98.81</v>
      </c>
      <c r="Z6" s="21">
        <f t="shared" ref="Z6:AH6" si="4">IF(Z7="",NA(),Z7)</f>
        <v>109.62</v>
      </c>
      <c r="AA6" s="21">
        <f t="shared" si="4"/>
        <v>100.03</v>
      </c>
      <c r="AB6" s="21">
        <f t="shared" si="4"/>
        <v>96.71</v>
      </c>
      <c r="AC6" s="21">
        <f t="shared" si="4"/>
        <v>106.22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36.729999999999997</v>
      </c>
      <c r="BR6" s="21">
        <f t="shared" ref="BR6:BZ6" si="8">IF(BR7="",NA(),BR7)</f>
        <v>53.38</v>
      </c>
      <c r="BS6" s="21">
        <f t="shared" si="8"/>
        <v>62.87</v>
      </c>
      <c r="BT6" s="21">
        <f t="shared" si="8"/>
        <v>54.63</v>
      </c>
      <c r="BU6" s="21">
        <f t="shared" si="8"/>
        <v>54.23</v>
      </c>
      <c r="BV6" s="21">
        <f t="shared" si="8"/>
        <v>65.39</v>
      </c>
      <c r="BW6" s="21">
        <f t="shared" si="8"/>
        <v>65.37</v>
      </c>
      <c r="BX6" s="21">
        <f t="shared" si="8"/>
        <v>68.11</v>
      </c>
      <c r="BY6" s="21">
        <f t="shared" si="8"/>
        <v>67.23</v>
      </c>
      <c r="BZ6" s="21">
        <f t="shared" si="8"/>
        <v>61.82</v>
      </c>
      <c r="CA6" s="20" t="str">
        <f>IF(CA7="","",IF(CA7="-","【-】","【"&amp;SUBSTITUTE(TEXT(CA7,"#,##0.00"),"-","△")&amp;"】"))</f>
        <v>【57.02】</v>
      </c>
      <c r="CB6" s="21">
        <f>IF(CB7="",NA(),CB7)</f>
        <v>242.17</v>
      </c>
      <c r="CC6" s="21">
        <f t="shared" ref="CC6:CK6" si="9">IF(CC7="",NA(),CC7)</f>
        <v>162.9</v>
      </c>
      <c r="CD6" s="21">
        <f t="shared" si="9"/>
        <v>150</v>
      </c>
      <c r="CE6" s="21">
        <f t="shared" si="9"/>
        <v>150</v>
      </c>
      <c r="CF6" s="21">
        <f t="shared" si="9"/>
        <v>150</v>
      </c>
      <c r="CG6" s="21">
        <f t="shared" si="9"/>
        <v>230.88</v>
      </c>
      <c r="CH6" s="21">
        <f t="shared" si="9"/>
        <v>228.99</v>
      </c>
      <c r="CI6" s="21">
        <f t="shared" si="9"/>
        <v>222.41</v>
      </c>
      <c r="CJ6" s="21">
        <f t="shared" si="9"/>
        <v>228.21</v>
      </c>
      <c r="CK6" s="21">
        <f t="shared" si="9"/>
        <v>246.9</v>
      </c>
      <c r="CL6" s="20" t="str">
        <f>IF(CL7="","",IF(CL7="-","【-】","【"&amp;SUBSTITUTE(TEXT(CL7,"#,##0.00"),"-","△")&amp;"】"))</f>
        <v>【273.68】</v>
      </c>
      <c r="CM6" s="21">
        <f>IF(CM7="",NA(),CM7)</f>
        <v>90.87</v>
      </c>
      <c r="CN6" s="21">
        <f t="shared" ref="CN6:CV6" si="10">IF(CN7="",NA(),CN7)</f>
        <v>90.87</v>
      </c>
      <c r="CO6" s="21">
        <f t="shared" si="10"/>
        <v>85.52</v>
      </c>
      <c r="CP6" s="21">
        <f t="shared" si="10"/>
        <v>97.62</v>
      </c>
      <c r="CQ6" s="21">
        <f t="shared" si="10"/>
        <v>95.44</v>
      </c>
      <c r="CR6" s="21">
        <f t="shared" si="10"/>
        <v>56.72</v>
      </c>
      <c r="CS6" s="21">
        <f t="shared" si="10"/>
        <v>54.06</v>
      </c>
      <c r="CT6" s="21">
        <f t="shared" si="10"/>
        <v>55.26</v>
      </c>
      <c r="CU6" s="21">
        <f t="shared" si="10"/>
        <v>54.54</v>
      </c>
      <c r="CV6" s="21">
        <f t="shared" si="10"/>
        <v>52.9</v>
      </c>
      <c r="CW6" s="20" t="str">
        <f>IF(CW7="","",IF(CW7="-","【-】","【"&amp;SUBSTITUTE(TEXT(CW7,"#,##0.00"),"-","△")&amp;"】"))</f>
        <v>【52.55】</v>
      </c>
      <c r="CX6" s="21">
        <f>IF(CX7="",NA(),CX7)</f>
        <v>62.85</v>
      </c>
      <c r="CY6" s="21">
        <f t="shared" ref="CY6:DG6" si="11">IF(CY7="",NA(),CY7)</f>
        <v>63.72</v>
      </c>
      <c r="CZ6" s="21">
        <f t="shared" si="11"/>
        <v>63.23</v>
      </c>
      <c r="DA6" s="21">
        <f t="shared" si="11"/>
        <v>63.17</v>
      </c>
      <c r="DB6" s="21">
        <f t="shared" si="11"/>
        <v>63.36</v>
      </c>
      <c r="DC6" s="21">
        <f t="shared" si="11"/>
        <v>90.04</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74659</v>
      </c>
      <c r="D7" s="23">
        <v>47</v>
      </c>
      <c r="E7" s="23">
        <v>17</v>
      </c>
      <c r="F7" s="23">
        <v>5</v>
      </c>
      <c r="G7" s="23">
        <v>0</v>
      </c>
      <c r="H7" s="23" t="s">
        <v>99</v>
      </c>
      <c r="I7" s="23" t="s">
        <v>100</v>
      </c>
      <c r="J7" s="23" t="s">
        <v>101</v>
      </c>
      <c r="K7" s="23" t="s">
        <v>102</v>
      </c>
      <c r="L7" s="23" t="s">
        <v>103</v>
      </c>
      <c r="M7" s="23" t="s">
        <v>104</v>
      </c>
      <c r="N7" s="24" t="s">
        <v>105</v>
      </c>
      <c r="O7" s="24" t="s">
        <v>106</v>
      </c>
      <c r="P7" s="24">
        <v>71.61</v>
      </c>
      <c r="Q7" s="24">
        <v>100</v>
      </c>
      <c r="R7" s="24">
        <v>3456</v>
      </c>
      <c r="S7" s="24">
        <v>4860</v>
      </c>
      <c r="T7" s="24">
        <v>18.920000000000002</v>
      </c>
      <c r="U7" s="24">
        <v>256.87</v>
      </c>
      <c r="V7" s="24">
        <v>3458</v>
      </c>
      <c r="W7" s="24">
        <v>5.89</v>
      </c>
      <c r="X7" s="24">
        <v>587.1</v>
      </c>
      <c r="Y7" s="24">
        <v>98.81</v>
      </c>
      <c r="Z7" s="24">
        <v>109.62</v>
      </c>
      <c r="AA7" s="24">
        <v>100.03</v>
      </c>
      <c r="AB7" s="24">
        <v>96.71</v>
      </c>
      <c r="AC7" s="24">
        <v>106.22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654.91999999999996</v>
      </c>
      <c r="BL7" s="24">
        <v>654.71</v>
      </c>
      <c r="BM7" s="24">
        <v>783.8</v>
      </c>
      <c r="BN7" s="24">
        <v>778.81</v>
      </c>
      <c r="BO7" s="24">
        <v>718.49</v>
      </c>
      <c r="BP7" s="24">
        <v>809.19</v>
      </c>
      <c r="BQ7" s="24">
        <v>36.729999999999997</v>
      </c>
      <c r="BR7" s="24">
        <v>53.38</v>
      </c>
      <c r="BS7" s="24">
        <v>62.87</v>
      </c>
      <c r="BT7" s="24">
        <v>54.63</v>
      </c>
      <c r="BU7" s="24">
        <v>54.23</v>
      </c>
      <c r="BV7" s="24">
        <v>65.39</v>
      </c>
      <c r="BW7" s="24">
        <v>65.37</v>
      </c>
      <c r="BX7" s="24">
        <v>68.11</v>
      </c>
      <c r="BY7" s="24">
        <v>67.23</v>
      </c>
      <c r="BZ7" s="24">
        <v>61.82</v>
      </c>
      <c r="CA7" s="24">
        <v>57.02</v>
      </c>
      <c r="CB7" s="24">
        <v>242.17</v>
      </c>
      <c r="CC7" s="24">
        <v>162.9</v>
      </c>
      <c r="CD7" s="24">
        <v>150</v>
      </c>
      <c r="CE7" s="24">
        <v>150</v>
      </c>
      <c r="CF7" s="24">
        <v>150</v>
      </c>
      <c r="CG7" s="24">
        <v>230.88</v>
      </c>
      <c r="CH7" s="24">
        <v>228.99</v>
      </c>
      <c r="CI7" s="24">
        <v>222.41</v>
      </c>
      <c r="CJ7" s="24">
        <v>228.21</v>
      </c>
      <c r="CK7" s="24">
        <v>246.9</v>
      </c>
      <c r="CL7" s="24">
        <v>273.68</v>
      </c>
      <c r="CM7" s="24">
        <v>90.87</v>
      </c>
      <c r="CN7" s="24">
        <v>90.87</v>
      </c>
      <c r="CO7" s="24">
        <v>85.52</v>
      </c>
      <c r="CP7" s="24">
        <v>97.62</v>
      </c>
      <c r="CQ7" s="24">
        <v>95.44</v>
      </c>
      <c r="CR7" s="24">
        <v>56.72</v>
      </c>
      <c r="CS7" s="24">
        <v>54.06</v>
      </c>
      <c r="CT7" s="24">
        <v>55.26</v>
      </c>
      <c r="CU7" s="24">
        <v>54.54</v>
      </c>
      <c r="CV7" s="24">
        <v>52.9</v>
      </c>
      <c r="CW7" s="24">
        <v>52.55</v>
      </c>
      <c r="CX7" s="24">
        <v>62.85</v>
      </c>
      <c r="CY7" s="24">
        <v>63.72</v>
      </c>
      <c r="CZ7" s="24">
        <v>63.23</v>
      </c>
      <c r="DA7" s="24">
        <v>63.17</v>
      </c>
      <c r="DB7" s="24">
        <v>63.36</v>
      </c>
      <c r="DC7" s="24">
        <v>90.04</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NLG030</cp:lastModifiedBy>
  <cp:lastPrinted>2024-01-30T06:22:02Z</cp:lastPrinted>
  <dcterms:created xsi:type="dcterms:W3CDTF">2023-12-12T02:52:45Z</dcterms:created>
  <dcterms:modified xsi:type="dcterms:W3CDTF">2024-01-30T06:25:19Z</dcterms:modified>
  <cp:category/>
</cp:coreProperties>
</file>