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Amsv00\上下水道課\共有フォルダ\総務係\報告\R5報告\10 公営企業に係る経営比較分析表（令和４年度決算）の分析等について\【経営比較分析表】2022_074471_46_1718\【経営比較分析表】2022_074471_46_1718\"/>
    </mc:Choice>
  </mc:AlternateContent>
  <xr:revisionPtr revIDLastSave="0" documentId="13_ncr:1_{921C8FC8-1AB6-484F-B9FD-9DEDC5778824}" xr6:coauthVersionLast="47" xr6:coauthVersionMax="47" xr10:uidLastSave="{00000000-0000-0000-0000-000000000000}"/>
  <workbookProtection workbookAlgorithmName="SHA-512" workbookHashValue="D4V3nh0bipr6Q4/83KveD9h2S0XAOSIlWVz8DTZDWSC2qD/BNj7ikHsmoMnwfg2K9x1aksJqgIrV1kSaREVKwg==" workbookSaltValue="yrDUmMIpDonx1EC+8hI5Pw=="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E85" i="4"/>
  <c r="BB10" i="4"/>
  <c r="AT10" i="4"/>
  <c r="I10" i="4"/>
  <c r="AD8" i="4"/>
  <c r="W8" i="4"/>
  <c r="P8"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<sst xmlns="http://schemas.openxmlformats.org/spreadsheetml/2006/main" count="275" uniqueCount="116">
  <si>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</si>
  <si>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</si>
  <si>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</si>
  <si>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</si>
  <si>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</si>
  <si>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</si>
  <si>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</si>
  <si>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</si>
  <si>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</si>
  <si>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</si>
  <si>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</si>
  <si>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</si>
  <si>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</si>
  <si>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</si>
  <si>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</si>
  <si>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</si>
  <si>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</si>
  <si>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</si>
  <si>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</si>
  <si>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</si>
  <si>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</si>
  <si>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</si>
  <si>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</si>
  <si>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</si>
  <si>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</si>
  <si>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</si>
  <si>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</si>
  <si>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</si>
  <si>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</si>
  <si>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</si>
  <si>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</si>
  <si>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</si>
  <si>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</si>
  <si>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</si>
  <si>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</si>
  <si>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</si>
  <si>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</si>
  <si>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</si>
  <si>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</si>
  <si>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</si>
  <si>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</si>
  <si>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</si>
  <si>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</si>
  <si>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</si>
  <si>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</si>
  <si>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</si>
  <si>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</si>
  <si>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</si>
  <si>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</si>
  <si>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</si>
  <si>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</si>
  <si>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</si>
  <si>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</si>
  <si>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</si>
  <si>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</si>
  <si>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</si>
  <si>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</si>
  <si>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</si>
  <si>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</si>
  <si>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</si>
  <si>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</si>
  <si>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</si>
  <si>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</si>
  <si>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</si>
  <si>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</si>
  <si>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</si>
  <si>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</si>
  <si>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</si>
  <si>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</si>
  <si>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</si>
  <si>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</si>
  <si>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</si>
  <si>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</si>
  <si>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</si>
  <si>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</si>
  <si>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</si>
  <si>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</si>
  <si>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</si>
  <si>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</si>
  <si>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</si>
  <si>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</si>
  <si>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</si>
  <si>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</si>
  <si>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</si>
  <si>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</si>
  <si>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</si>
  <si>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</si>
  <si>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</si>
  <si>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</si>
  <si>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</si>
  <si>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</si>
  <si>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</si>
  <si>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</si>
  <si>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</si>
  <si>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</si>
  <si>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</si>
  <si>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</si>
  <si>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</si>
  <si>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</si>
  <si>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</si>
  <si>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</si>
  <si>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</si>
  <si>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</si>
  <si>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</si>
  <si>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</si>
  <si>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</si>
  <si>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</si>
  <si>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</si>
  <si>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</si>
  <si>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</si>
  <si>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</si>
  <si>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</si>
  <si>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</si>
  <si>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本町の農業集落排水事業は整備完了している。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rPh sb="4" eb="10">
      <t>ノウギョウシュウラクハイスイ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</si>
  <si>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昨年度より比率が上昇しているが、流動資産で流動負債を賄えていない状況である。接続率の向上及び経費の削減等に努め、支払能力を高める必要がある。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新規借入を行っていないため減少傾向にあるが、類似団体平均値よりも上回っている。将来的な財政負担を見据えた財政運営により、可能な限り企業債残高の縮減を図っていく必要がある。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⑦施設利用率、⑧水洗化率</t>
    </r>
    <r>
      <rPr>
        <sz val="11"/>
        <color theme="1"/>
        <rFont val="ＭＳ ゴシック"/>
        <family val="3"/>
        <charset val="128"/>
      </rPr>
      <t xml:space="preserve">
類似団体と比較し低い値となっている。接続率向上に対する取組みが必要である。
</t>
    </r>
    <rPh sb="84" eb="87">
      <t>サクネンド</t>
    </rPh>
    <rPh sb="89" eb="91">
      <t>ヒリツ</t>
    </rPh>
    <rPh sb="92" eb="94">
      <t>ジョウショウ</t>
    </rPh>
    <rPh sb="169" eb="173">
      <t>シンキカリイレ</t>
    </rPh>
    <rPh sb="174" eb="175">
      <t>オコナ</t>
    </rPh>
    <rPh sb="182" eb="186">
      <t>ゲンショウケイコウ</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</si>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</sst>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D4C-4049-A6FC-9CAF8CE988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0D4C-4049-A6FC-9CAF8CE988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29.27</c:v>
                </c:pt>
                <c:pt idx="3">
                  <c:v>30.14</c:v>
                </c:pt>
                <c:pt idx="4">
                  <c:v>29.53</c:v>
                </c:pt>
              </c:numCache>
            </c:numRef>
          </c:val>
          <c:extLst>
            <c:ext xmlns:c16="http://schemas.microsoft.com/office/drawing/2014/chart" uri="{C3380CC4-5D6E-409C-BE32-E72D297353CC}">
              <c16:uniqueId val="{00000000-0BEB-4501-B081-45834F511A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0BEB-4501-B081-45834F511A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61.17</c:v>
                </c:pt>
                <c:pt idx="3">
                  <c:v>57.04</c:v>
                </c:pt>
                <c:pt idx="4">
                  <c:v>59.08</c:v>
                </c:pt>
              </c:numCache>
            </c:numRef>
          </c:val>
          <c:extLst>
            <c:ext xmlns:c16="http://schemas.microsoft.com/office/drawing/2014/chart" uri="{C3380CC4-5D6E-409C-BE32-E72D297353CC}">
              <c16:uniqueId val="{00000000-958F-4DAD-A638-EBFD55287C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958F-4DAD-A638-EBFD55287C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102.23</c:v>
                </c:pt>
                <c:pt idx="3">
                  <c:v>103.67</c:v>
                </c:pt>
                <c:pt idx="4">
                  <c:v>101.05</c:v>
                </c:pt>
              </c:numCache>
            </c:numRef>
          </c:val>
          <c:extLst>
            <c:ext xmlns:c16="http://schemas.microsoft.com/office/drawing/2014/chart" uri="{C3380CC4-5D6E-409C-BE32-E72D297353CC}">
              <c16:uniqueId val="{00000000-1875-47AF-925A-A5BDFB6246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1875-47AF-925A-A5BDFB6246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3.08</c:v>
                </c:pt>
                <c:pt idx="3">
                  <c:v>6.01</c:v>
                </c:pt>
                <c:pt idx="4">
                  <c:v>8.93</c:v>
                </c:pt>
              </c:numCache>
            </c:numRef>
          </c:val>
          <c:extLst>
            <c:ext xmlns:c16="http://schemas.microsoft.com/office/drawing/2014/chart" uri="{C3380CC4-5D6E-409C-BE32-E72D297353CC}">
              <c16:uniqueId val="{00000000-7026-4F29-82A8-1BE980D3D0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7026-4F29-82A8-1BE980D3D0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DAC-4E82-88A2-33DB6D2DF5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DAC-4E82-88A2-33DB6D2DF5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3C1-49A1-8638-EA3C372B97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13C1-49A1-8638-EA3C372B97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59.22</c:v>
                </c:pt>
                <c:pt idx="3">
                  <c:v>62.95</c:v>
                </c:pt>
                <c:pt idx="4">
                  <c:v>67.400000000000006</c:v>
                </c:pt>
              </c:numCache>
            </c:numRef>
          </c:val>
          <c:extLst>
            <c:ext xmlns:c16="http://schemas.microsoft.com/office/drawing/2014/chart" uri="{C3380CC4-5D6E-409C-BE32-E72D297353CC}">
              <c16:uniqueId val="{00000000-6A4C-413B-B468-01C58E29487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6A4C-413B-B468-01C58E29487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1984.62</c:v>
                </c:pt>
                <c:pt idx="3">
                  <c:v>1780.89</c:v>
                </c:pt>
                <c:pt idx="4">
                  <c:v>1626.97</c:v>
                </c:pt>
              </c:numCache>
            </c:numRef>
          </c:val>
          <c:extLst>
            <c:ext xmlns:c16="http://schemas.microsoft.com/office/drawing/2014/chart" uri="{C3380CC4-5D6E-409C-BE32-E72D297353CC}">
              <c16:uniqueId val="{00000000-624F-4C6A-914A-A82BCFA447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624F-4C6A-914A-A82BCFA447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66.33</c:v>
                </c:pt>
                <c:pt idx="3">
                  <c:v>100</c:v>
                </c:pt>
                <c:pt idx="4">
                  <c:v>89.33</c:v>
                </c:pt>
              </c:numCache>
            </c:numRef>
          </c:val>
          <c:extLst>
            <c:ext xmlns:c16="http://schemas.microsoft.com/office/drawing/2014/chart" uri="{C3380CC4-5D6E-409C-BE32-E72D297353CC}">
              <c16:uniqueId val="{00000000-ADBD-42DB-9F61-72BB694D3E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ADBD-42DB-9F61-72BB694D3E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266.25</c:v>
                </c:pt>
                <c:pt idx="3">
                  <c:v>187.78</c:v>
                </c:pt>
                <c:pt idx="4">
                  <c:v>215.21</c:v>
                </c:pt>
              </c:numCache>
            </c:numRef>
          </c:val>
          <c:extLst>
            <c:ext xmlns:c16="http://schemas.microsoft.com/office/drawing/2014/chart" uri="{C3380CC4-5D6E-409C-BE32-E72D297353CC}">
              <c16:uniqueId val="{00000000-5044-474F-99F6-50547BCC6B6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5044-474F-99F6-50547BCC6B6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28" zoomScale="90" zoomScaleNormal="90" workbookViewId="0">
      <selection activeCell="BK81" sqref="BK8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会津美里町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18944</v>
      </c>
      <c r="AM8" s="37"/>
      <c r="AN8" s="37"/>
      <c r="AO8" s="37"/>
      <c r="AP8" s="37"/>
      <c r="AQ8" s="37"/>
      <c r="AR8" s="37"/>
      <c r="AS8" s="37"/>
      <c r="AT8" s="38">
        <f>データ!T6</f>
        <v>276.33</v>
      </c>
      <c r="AU8" s="38"/>
      <c r="AV8" s="38"/>
      <c r="AW8" s="38"/>
      <c r="AX8" s="38"/>
      <c r="AY8" s="38"/>
      <c r="AZ8" s="38"/>
      <c r="BA8" s="38"/>
      <c r="BB8" s="38">
        <f>データ!U6</f>
        <v>68.56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83.89</v>
      </c>
      <c r="J10" s="38"/>
      <c r="K10" s="38"/>
      <c r="L10" s="38"/>
      <c r="M10" s="38"/>
      <c r="N10" s="38"/>
      <c r="O10" s="38"/>
      <c r="P10" s="38">
        <f>データ!P6</f>
        <v>11.5</v>
      </c>
      <c r="Q10" s="38"/>
      <c r="R10" s="38"/>
      <c r="S10" s="38"/>
      <c r="T10" s="38"/>
      <c r="U10" s="38"/>
      <c r="V10" s="38"/>
      <c r="W10" s="38">
        <f>データ!Q6</f>
        <v>99.84</v>
      </c>
      <c r="X10" s="38"/>
      <c r="Y10" s="38"/>
      <c r="Z10" s="38"/>
      <c r="AA10" s="38"/>
      <c r="AB10" s="38"/>
      <c r="AC10" s="38"/>
      <c r="AD10" s="37">
        <f>データ!R6</f>
        <v>4950</v>
      </c>
      <c r="AE10" s="37"/>
      <c r="AF10" s="37"/>
      <c r="AG10" s="37"/>
      <c r="AH10" s="37"/>
      <c r="AI10" s="37"/>
      <c r="AJ10" s="37"/>
      <c r="AK10" s="2"/>
      <c r="AL10" s="37">
        <f>データ!V6</f>
        <v>2158</v>
      </c>
      <c r="AM10" s="37"/>
      <c r="AN10" s="37"/>
      <c r="AO10" s="37"/>
      <c r="AP10" s="37"/>
      <c r="AQ10" s="37"/>
      <c r="AR10" s="37"/>
      <c r="AS10" s="37"/>
      <c r="AT10" s="38">
        <f>データ!W6</f>
        <v>2.12</v>
      </c>
      <c r="AU10" s="38"/>
      <c r="AV10" s="38"/>
      <c r="AW10" s="38"/>
      <c r="AX10" s="38"/>
      <c r="AY10" s="38"/>
      <c r="AZ10" s="38"/>
      <c r="BA10" s="38"/>
      <c r="BB10" s="38">
        <f>データ!X6</f>
        <v>1017.92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vROdmMr1WjartDiP3UtyLJvkvZvuBHveWq7V4CTXODFt9y7sZTf0G9k2girOtR+0qMztfZTkg7iZXNtcDyEJ9A==" saltValue="KnPoklAjXnAGIsVm0z8Rs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74471</v>
      </c>
      <c r="D6" s="19">
        <f t="shared" si="3"/>
        <v>46</v>
      </c>
      <c r="E6" s="19">
        <f t="shared" si="3"/>
        <v>17</v>
      </c>
      <c r="F6" s="19">
        <f t="shared" si="3"/>
        <v>5</v>
      </c>
      <c r="G6" s="19">
        <f t="shared" si="3"/>
        <v>0</v>
      </c>
      <c r="H6" s="19" t="str">
        <f t="shared" si="3"/>
        <v>福島県　会津美里町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83.89</v>
      </c>
      <c r="P6" s="20">
        <f t="shared" si="3"/>
        <v>11.5</v>
      </c>
      <c r="Q6" s="20">
        <f t="shared" si="3"/>
        <v>99.84</v>
      </c>
      <c r="R6" s="20">
        <f t="shared" si="3"/>
        <v>4950</v>
      </c>
      <c r="S6" s="20">
        <f t="shared" si="3"/>
        <v>18944</v>
      </c>
      <c r="T6" s="20">
        <f t="shared" si="3"/>
        <v>276.33</v>
      </c>
      <c r="U6" s="20">
        <f t="shared" si="3"/>
        <v>68.56</v>
      </c>
      <c r="V6" s="20">
        <f t="shared" si="3"/>
        <v>2158</v>
      </c>
      <c r="W6" s="20">
        <f t="shared" si="3"/>
        <v>2.12</v>
      </c>
      <c r="X6" s="20">
        <f t="shared" si="3"/>
        <v>1017.92</v>
      </c>
      <c r="Y6" s="21" t="str">
        <f>IF(Y7="",NA(),Y7)</f>
        <v>-</v>
      </c>
      <c r="Z6" s="21" t="str">
        <f t="shared" ref="Z6:AH6" si="4">IF(Z7="",NA(),Z7)</f>
        <v>-</v>
      </c>
      <c r="AA6" s="21">
        <f t="shared" si="4"/>
        <v>102.23</v>
      </c>
      <c r="AB6" s="21">
        <f t="shared" si="4"/>
        <v>103.67</v>
      </c>
      <c r="AC6" s="21">
        <f t="shared" si="4"/>
        <v>101.05</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59.22</v>
      </c>
      <c r="AX6" s="21">
        <f t="shared" si="6"/>
        <v>62.95</v>
      </c>
      <c r="AY6" s="21">
        <f t="shared" si="6"/>
        <v>67.400000000000006</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1984.62</v>
      </c>
      <c r="BI6" s="21">
        <f t="shared" si="7"/>
        <v>1780.89</v>
      </c>
      <c r="BJ6" s="21">
        <f t="shared" si="7"/>
        <v>1626.97</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66.33</v>
      </c>
      <c r="BT6" s="21">
        <f t="shared" si="8"/>
        <v>100</v>
      </c>
      <c r="BU6" s="21">
        <f t="shared" si="8"/>
        <v>89.33</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266.25</v>
      </c>
      <c r="CE6" s="21">
        <f t="shared" si="9"/>
        <v>187.78</v>
      </c>
      <c r="CF6" s="21">
        <f t="shared" si="9"/>
        <v>215.21</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29.27</v>
      </c>
      <c r="CP6" s="21">
        <f t="shared" si="10"/>
        <v>30.14</v>
      </c>
      <c r="CQ6" s="21">
        <f t="shared" si="10"/>
        <v>29.53</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61.17</v>
      </c>
      <c r="DA6" s="21">
        <f t="shared" si="11"/>
        <v>57.04</v>
      </c>
      <c r="DB6" s="21">
        <f t="shared" si="11"/>
        <v>59.08</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3.08</v>
      </c>
      <c r="DL6" s="21">
        <f t="shared" si="12"/>
        <v>6.01</v>
      </c>
      <c r="DM6" s="21">
        <f t="shared" si="12"/>
        <v>8.93</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2">
      <c r="A7" s="14"/>
      <c r="B7" s="23">
        <v>2022</v>
      </c>
      <c r="C7" s="23">
        <v>74471</v>
      </c>
      <c r="D7" s="23">
        <v>46</v>
      </c>
      <c r="E7" s="23">
        <v>17</v>
      </c>
      <c r="F7" s="23">
        <v>5</v>
      </c>
      <c r="G7" s="23">
        <v>0</v>
      </c>
      <c r="H7" s="23" t="s">
        <v>96</v>
      </c>
      <c r="I7" s="23" t="s">
        <v>97</v>
      </c>
      <c r="J7" s="23" t="s">
        <v>98</v>
      </c>
      <c r="K7" s="23" t="s">
        <v>99</v>
      </c>
      <c r="L7" s="23" t="s">
        <v>100</v>
      </c>
      <c r="M7" s="23" t="s">
        <v>101</v>
      </c>
      <c r="N7" s="24" t="s">
        <v>102</v>
      </c>
      <c r="O7" s="24">
        <v>83.89</v>
      </c>
      <c r="P7" s="24">
        <v>11.5</v>
      </c>
      <c r="Q7" s="24">
        <v>99.84</v>
      </c>
      <c r="R7" s="24">
        <v>4950</v>
      </c>
      <c r="S7" s="24">
        <v>18944</v>
      </c>
      <c r="T7" s="24">
        <v>276.33</v>
      </c>
      <c r="U7" s="24">
        <v>68.56</v>
      </c>
      <c r="V7" s="24">
        <v>2158</v>
      </c>
      <c r="W7" s="24">
        <v>2.12</v>
      </c>
      <c r="X7" s="24">
        <v>1017.92</v>
      </c>
      <c r="Y7" s="24" t="s">
        <v>102</v>
      </c>
      <c r="Z7" s="24" t="s">
        <v>102</v>
      </c>
      <c r="AA7" s="24">
        <v>102.23</v>
      </c>
      <c r="AB7" s="24">
        <v>103.67</v>
      </c>
      <c r="AC7" s="24">
        <v>101.05</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59.22</v>
      </c>
      <c r="AX7" s="24">
        <v>62.95</v>
      </c>
      <c r="AY7" s="24">
        <v>67.400000000000006</v>
      </c>
      <c r="AZ7" s="24" t="s">
        <v>102</v>
      </c>
      <c r="BA7" s="24" t="s">
        <v>102</v>
      </c>
      <c r="BB7" s="24">
        <v>29.13</v>
      </c>
      <c r="BC7" s="24">
        <v>35.69</v>
      </c>
      <c r="BD7" s="24">
        <v>38.4</v>
      </c>
      <c r="BE7" s="24">
        <v>36.94</v>
      </c>
      <c r="BF7" s="24" t="s">
        <v>102</v>
      </c>
      <c r="BG7" s="24" t="s">
        <v>102</v>
      </c>
      <c r="BH7" s="24">
        <v>1984.62</v>
      </c>
      <c r="BI7" s="24">
        <v>1780.89</v>
      </c>
      <c r="BJ7" s="24">
        <v>1626.97</v>
      </c>
      <c r="BK7" s="24" t="s">
        <v>102</v>
      </c>
      <c r="BL7" s="24" t="s">
        <v>102</v>
      </c>
      <c r="BM7" s="24">
        <v>867.83</v>
      </c>
      <c r="BN7" s="24">
        <v>791.76</v>
      </c>
      <c r="BO7" s="24">
        <v>900.82</v>
      </c>
      <c r="BP7" s="24">
        <v>809.19</v>
      </c>
      <c r="BQ7" s="24" t="s">
        <v>102</v>
      </c>
      <c r="BR7" s="24" t="s">
        <v>102</v>
      </c>
      <c r="BS7" s="24">
        <v>66.33</v>
      </c>
      <c r="BT7" s="24">
        <v>100</v>
      </c>
      <c r="BU7" s="24">
        <v>89.33</v>
      </c>
      <c r="BV7" s="24" t="s">
        <v>102</v>
      </c>
      <c r="BW7" s="24" t="s">
        <v>102</v>
      </c>
      <c r="BX7" s="24">
        <v>57.08</v>
      </c>
      <c r="BY7" s="24">
        <v>56.26</v>
      </c>
      <c r="BZ7" s="24">
        <v>52.94</v>
      </c>
      <c r="CA7" s="24">
        <v>57.02</v>
      </c>
      <c r="CB7" s="24" t="s">
        <v>102</v>
      </c>
      <c r="CC7" s="24" t="s">
        <v>102</v>
      </c>
      <c r="CD7" s="24">
        <v>266.25</v>
      </c>
      <c r="CE7" s="24">
        <v>187.78</v>
      </c>
      <c r="CF7" s="24">
        <v>215.21</v>
      </c>
      <c r="CG7" s="24" t="s">
        <v>102</v>
      </c>
      <c r="CH7" s="24" t="s">
        <v>102</v>
      </c>
      <c r="CI7" s="24">
        <v>274.99</v>
      </c>
      <c r="CJ7" s="24">
        <v>282.08999999999997</v>
      </c>
      <c r="CK7" s="24">
        <v>303.27999999999997</v>
      </c>
      <c r="CL7" s="24">
        <v>273.68</v>
      </c>
      <c r="CM7" s="24" t="s">
        <v>102</v>
      </c>
      <c r="CN7" s="24" t="s">
        <v>102</v>
      </c>
      <c r="CO7" s="24">
        <v>29.27</v>
      </c>
      <c r="CP7" s="24">
        <v>30.14</v>
      </c>
      <c r="CQ7" s="24">
        <v>29.53</v>
      </c>
      <c r="CR7" s="24" t="s">
        <v>102</v>
      </c>
      <c r="CS7" s="24" t="s">
        <v>102</v>
      </c>
      <c r="CT7" s="24">
        <v>54.83</v>
      </c>
      <c r="CU7" s="24">
        <v>66.53</v>
      </c>
      <c r="CV7" s="24">
        <v>52.35</v>
      </c>
      <c r="CW7" s="24">
        <v>52.55</v>
      </c>
      <c r="CX7" s="24" t="s">
        <v>102</v>
      </c>
      <c r="CY7" s="24" t="s">
        <v>102</v>
      </c>
      <c r="CZ7" s="24">
        <v>61.17</v>
      </c>
      <c r="DA7" s="24">
        <v>57.04</v>
      </c>
      <c r="DB7" s="24">
        <v>59.08</v>
      </c>
      <c r="DC7" s="24" t="s">
        <v>102</v>
      </c>
      <c r="DD7" s="24" t="s">
        <v>102</v>
      </c>
      <c r="DE7" s="24">
        <v>84.7</v>
      </c>
      <c r="DF7" s="24">
        <v>84.67</v>
      </c>
      <c r="DG7" s="24">
        <v>84.39</v>
      </c>
      <c r="DH7" s="24">
        <v>87.3</v>
      </c>
      <c r="DI7" s="24" t="s">
        <v>102</v>
      </c>
      <c r="DJ7" s="24" t="s">
        <v>102</v>
      </c>
      <c r="DK7" s="24">
        <v>3.08</v>
      </c>
      <c r="DL7" s="24">
        <v>6.01</v>
      </c>
      <c r="DM7" s="24">
        <v>8.93</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dcterms:created xsi:type="dcterms:W3CDTF">2023-12-12T01:00:26Z</dcterms:created>
  <dcterms:modified xsi:type="dcterms:W3CDTF">2024-01-24T05:46:34Z</dcterms:modified>
  <cp:category/>
</cp:coreProperties>
</file>