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6" tabRatio="604" activeTab="0"/>
  </bookViews>
  <sheets>
    <sheet name="56-57" sheetId="1" r:id="rId1"/>
  </sheets>
  <definedNames>
    <definedName name="_xlnm.Print_Area" localSheetId="0">'56-57'!$A$1:$X$68</definedName>
  </definedNames>
  <calcPr fullCalcOnLoad="1"/>
</workbook>
</file>

<file path=xl/sharedStrings.xml><?xml version="1.0" encoding="utf-8"?>
<sst xmlns="http://schemas.openxmlformats.org/spreadsheetml/2006/main" count="147" uniqueCount="77">
  <si>
    <t>（含庁内）</t>
  </si>
  <si>
    <t>出張徴収</t>
  </si>
  <si>
    <t>（単位：件、円、％）</t>
  </si>
  <si>
    <t>区　分</t>
  </si>
  <si>
    <t>納期後収入</t>
  </si>
  <si>
    <t>納期内収入</t>
  </si>
  <si>
    <t>納期内収入率</t>
  </si>
  <si>
    <t>差押後収入</t>
  </si>
  <si>
    <t>収入額計</t>
  </si>
  <si>
    <t>徴収猶予</t>
  </si>
  <si>
    <t>直納</t>
  </si>
  <si>
    <t>直納（含庁内）</t>
  </si>
  <si>
    <t>滞納処分収入</t>
  </si>
  <si>
    <t>換価収入</t>
  </si>
  <si>
    <t>税　目</t>
  </si>
  <si>
    <t>件数</t>
  </si>
  <si>
    <t>金額</t>
  </si>
  <si>
    <t>現</t>
  </si>
  <si>
    <t>法人県民税</t>
  </si>
  <si>
    <t>滞</t>
  </si>
  <si>
    <t>計</t>
  </si>
  <si>
    <t>県民税利子割</t>
  </si>
  <si>
    <t>現</t>
  </si>
  <si>
    <t>県民税配当割</t>
  </si>
  <si>
    <t>個人事業税</t>
  </si>
  <si>
    <t>滞</t>
  </si>
  <si>
    <t>計</t>
  </si>
  <si>
    <t>現</t>
  </si>
  <si>
    <t>法人事業税</t>
  </si>
  <si>
    <t>譲</t>
  </si>
  <si>
    <t>地方消費税</t>
  </si>
  <si>
    <t>貨</t>
  </si>
  <si>
    <t>計</t>
  </si>
  <si>
    <t>現</t>
  </si>
  <si>
    <t>不動産取得税</t>
  </si>
  <si>
    <t>滞</t>
  </si>
  <si>
    <t>県たばこ税</t>
  </si>
  <si>
    <t>滞</t>
  </si>
  <si>
    <t>-</t>
  </si>
  <si>
    <t>計</t>
  </si>
  <si>
    <t>現</t>
  </si>
  <si>
    <t>鉱区税</t>
  </si>
  <si>
    <t>滞</t>
  </si>
  <si>
    <t>計</t>
  </si>
  <si>
    <t>固定資産税</t>
  </si>
  <si>
    <t>現</t>
  </si>
  <si>
    <t>現</t>
  </si>
  <si>
    <t>滞</t>
  </si>
  <si>
    <t>計</t>
  </si>
  <si>
    <t>県税計</t>
  </si>
  <si>
    <t>計</t>
  </si>
  <si>
    <t>狩猟税</t>
  </si>
  <si>
    <t>現</t>
  </si>
  <si>
    <t>産業廃棄物税</t>
  </si>
  <si>
    <t>旧法による税</t>
  </si>
  <si>
    <t>（自動車取得税）</t>
  </si>
  <si>
    <t>（軽油引取税）</t>
  </si>
  <si>
    <t>-</t>
  </si>
  <si>
    <t>-</t>
  </si>
  <si>
    <t>調　　　　　定</t>
  </si>
  <si>
    <t>計</t>
  </si>
  <si>
    <t>滞</t>
  </si>
  <si>
    <t xml:space="preserve">  （１）  税目別 （個人県民税を除く）</t>
  </si>
  <si>
    <t>（注）</t>
  </si>
  <si>
    <t>収入額は、過誤納金未処理額を除く。</t>
  </si>
  <si>
    <t>自動車税</t>
  </si>
  <si>
    <t>前収入</t>
  </si>
  <si>
    <t>差押</t>
  </si>
  <si>
    <t>ゴルフ場利用税</t>
  </si>
  <si>
    <t>環境性能割</t>
  </si>
  <si>
    <t>種別割</t>
  </si>
  <si>
    <t>軽油引取税</t>
  </si>
  <si>
    <t>旧法による税
（自動車税取得税）</t>
  </si>
  <si>
    <t>旧法による税
（自動車税）</t>
  </si>
  <si>
    <t>県民税譲渡所得割</t>
  </si>
  <si>
    <t>１　 令和４年度県税の時期別徴収状況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</si>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</sst>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_);[Red]\(0.00\)"/>
    <numFmt numFmtId="182" formatCode="#,##0.0;[Red]\-#,##0.0"/>
    <numFmt numFmtId="183" formatCode="#,##0.000;[Red]\-#,##0.000"/>
    <numFmt numFmtId="184" formatCode="#,##0.00_ ;[Red]\-#,##0.00\ "/>
    <numFmt numFmtId="185" formatCode="#,##0.0_ ;[Red]\-#,##0.0\ "/>
    <numFmt numFmtId="186" formatCode="#,##0_ ;[Red]\-#,##0\ "/>
    <numFmt numFmtId="187" formatCode="#,##0.000_ ;[Red]\-#,##0.000\ "/>
    <numFmt numFmtId="188" formatCode="#,##0.00&quot;%&quot;;\-#,##0.00&quot;%&quot;"/>
    <numFmt numFmtId="189" formatCode="0.00_ "/>
    <numFmt numFmtId="19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ill="0" applyBorder="0" applyProtection="0">
      <alignment/>
    </xf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38" fontId="0" fillId="33" borderId="21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38" fontId="0" fillId="33" borderId="22" xfId="49" applyFont="1" applyFill="1" applyBorder="1" applyAlignment="1">
      <alignment horizontal="right" vertical="center"/>
    </xf>
    <xf numFmtId="38" fontId="0" fillId="33" borderId="15" xfId="49" applyFont="1" applyFill="1" applyBorder="1" applyAlignment="1">
      <alignment horizontal="right" vertical="center"/>
    </xf>
    <xf numFmtId="38" fontId="0" fillId="33" borderId="20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184" fontId="0" fillId="33" borderId="21" xfId="49" applyNumberFormat="1" applyFont="1" applyFill="1" applyBorder="1" applyAlignment="1">
      <alignment horizontal="right" vertical="center"/>
    </xf>
    <xf numFmtId="184" fontId="0" fillId="33" borderId="22" xfId="49" applyNumberFormat="1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184" fontId="0" fillId="33" borderId="20" xfId="49" applyNumberFormat="1" applyFont="1" applyFill="1" applyBorder="1" applyAlignment="1">
      <alignment horizontal="right" vertical="center"/>
    </xf>
    <xf numFmtId="184" fontId="0" fillId="33" borderId="10" xfId="49" applyNumberFormat="1" applyFont="1" applyFill="1" applyBorder="1" applyAlignment="1">
      <alignment horizontal="right" vertical="center"/>
    </xf>
    <xf numFmtId="184" fontId="0" fillId="33" borderId="12" xfId="49" applyNumberFormat="1" applyFont="1" applyFill="1" applyBorder="1" applyAlignment="1">
      <alignment horizontal="right" vertical="center"/>
    </xf>
    <xf numFmtId="184" fontId="0" fillId="33" borderId="15" xfId="49" applyNumberFormat="1" applyFont="1" applyFill="1" applyBorder="1" applyAlignment="1">
      <alignment horizontal="right" vertical="center"/>
    </xf>
    <xf numFmtId="184" fontId="0" fillId="33" borderId="14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184" fontId="0" fillId="33" borderId="15" xfId="49" applyNumberFormat="1" applyFont="1" applyFill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38" fontId="0" fillId="33" borderId="0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38" fontId="0" fillId="33" borderId="10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21" xfId="49" applyFont="1" applyFill="1" applyBorder="1" applyAlignment="1">
      <alignment horizontal="right" vertical="center"/>
    </xf>
    <xf numFmtId="38" fontId="0" fillId="33" borderId="22" xfId="49" applyFont="1" applyFill="1" applyBorder="1" applyAlignment="1">
      <alignment horizontal="right" vertical="center"/>
    </xf>
    <xf numFmtId="184" fontId="0" fillId="33" borderId="19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14" xfId="0" applyBorder="1" applyAlignment="1">
      <alignment horizontal="distributed" vertical="center" indent="3"/>
    </xf>
    <xf numFmtId="0" fontId="0" fillId="0" borderId="18" xfId="0" applyBorder="1" applyAlignment="1">
      <alignment horizontal="distributed" vertical="center" indent="3"/>
    </xf>
    <xf numFmtId="0" fontId="0" fillId="0" borderId="17" xfId="0" applyBorder="1" applyAlignment="1">
      <alignment horizontal="distributed" vertical="center" indent="3"/>
    </xf>
    <xf numFmtId="0" fontId="0" fillId="0" borderId="2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Z88"/>
  <sheetViews>
    <sheetView tabSelected="1" view="pageBreakPreview" zoomScale="80" zoomScaleNormal="80" zoomScaleSheetLayoutView="80" zoomScalePageLayoutView="0" workbookViewId="0" topLeftCell="A1">
      <pane xSplit="3" ySplit="6" topLeftCell="D7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M17" sqref="M17"/>
    </sheetView>
  </sheetViews>
  <sheetFormatPr defaultColWidth="9.00390625" defaultRowHeight="13.5"/>
  <cols>
    <col min="1" max="1" width="4.875" style="0" customWidth="1"/>
    <col min="2" max="2" width="19.125" style="0" customWidth="1"/>
    <col min="3" max="3" width="4.50390625" style="0" customWidth="1"/>
    <col min="4" max="4" width="11.625" style="29" customWidth="1"/>
    <col min="5" max="5" width="17.625" style="29" customWidth="1"/>
    <col min="6" max="6" width="11.625" style="0" customWidth="1"/>
    <col min="7" max="7" width="17.625" style="0" customWidth="1"/>
    <col min="8" max="9" width="8.625" style="0" customWidth="1"/>
    <col min="10" max="10" width="5.875" style="0" customWidth="1"/>
    <col min="11" max="11" width="15.50390625" style="0" bestFit="1" customWidth="1"/>
    <col min="12" max="12" width="10.50390625" style="0" customWidth="1"/>
    <col min="13" max="13" width="16.375" style="0" bestFit="1" customWidth="1"/>
    <col min="14" max="14" width="4.50390625" style="0" customWidth="1"/>
    <col min="15" max="15" width="11.25390625" style="0" bestFit="1" customWidth="1"/>
    <col min="16" max="16" width="7.00390625" style="0" bestFit="1" customWidth="1"/>
    <col min="17" max="17" width="13.25390625" style="0" bestFit="1" customWidth="1"/>
    <col min="18" max="18" width="4.375" style="0" customWidth="1"/>
    <col min="19" max="19" width="9.875" style="0" bestFit="1" customWidth="1"/>
    <col min="20" max="20" width="6.00390625" style="0" customWidth="1"/>
    <col min="21" max="21" width="13.25390625" style="0" bestFit="1" customWidth="1"/>
    <col min="22" max="22" width="9.375" style="0" customWidth="1"/>
    <col min="23" max="23" width="18.25390625" style="0" customWidth="1"/>
  </cols>
  <sheetData>
    <row r="1" ht="25.5" customHeight="1">
      <c r="B1" s="16" t="s">
        <v>75</v>
      </c>
    </row>
    <row r="2" spans="2:23" ht="27.75" customHeight="1">
      <c r="B2" s="16" t="s">
        <v>62</v>
      </c>
      <c r="W2" s="17" t="s">
        <v>2</v>
      </c>
    </row>
    <row r="3" spans="1:23" ht="18.75" customHeight="1">
      <c r="A3" s="1"/>
      <c r="B3" s="84" t="s">
        <v>3</v>
      </c>
      <c r="C3" s="85"/>
      <c r="D3" s="18"/>
      <c r="E3" s="30"/>
      <c r="F3" s="1"/>
      <c r="G3" s="2"/>
      <c r="H3" s="1"/>
      <c r="I3" s="2"/>
      <c r="J3" s="81" t="s">
        <v>4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1"/>
      <c r="W3" s="2"/>
    </row>
    <row r="4" spans="1:24" ht="18.75" customHeight="1">
      <c r="A4" s="3"/>
      <c r="B4" s="67"/>
      <c r="C4" s="4"/>
      <c r="D4" s="31" t="s">
        <v>59</v>
      </c>
      <c r="E4" s="32"/>
      <c r="F4" s="5" t="s">
        <v>5</v>
      </c>
      <c r="G4" s="6"/>
      <c r="H4" s="5" t="s">
        <v>6</v>
      </c>
      <c r="I4" s="6"/>
      <c r="J4" s="86" t="s">
        <v>67</v>
      </c>
      <c r="K4" s="87"/>
      <c r="L4" s="88" t="s">
        <v>66</v>
      </c>
      <c r="M4" s="88"/>
      <c r="N4" s="88"/>
      <c r="O4" s="89"/>
      <c r="P4" s="81" t="s">
        <v>7</v>
      </c>
      <c r="Q4" s="82"/>
      <c r="R4" s="82"/>
      <c r="S4" s="82"/>
      <c r="T4" s="82"/>
      <c r="U4" s="83"/>
      <c r="V4" s="5" t="s">
        <v>8</v>
      </c>
      <c r="W4" s="6"/>
      <c r="X4" s="3"/>
    </row>
    <row r="5" spans="1:23" ht="18.75" customHeight="1">
      <c r="A5" s="3"/>
      <c r="B5" s="67"/>
      <c r="C5" s="4"/>
      <c r="D5" s="19"/>
      <c r="E5" s="33"/>
      <c r="F5" s="8"/>
      <c r="G5" s="9"/>
      <c r="H5" s="8"/>
      <c r="I5" s="9"/>
      <c r="J5" s="10" t="s">
        <v>9</v>
      </c>
      <c r="K5" s="11"/>
      <c r="L5" s="7" t="s">
        <v>10</v>
      </c>
      <c r="M5" s="12" t="s">
        <v>0</v>
      </c>
      <c r="N5" s="10" t="s">
        <v>1</v>
      </c>
      <c r="O5" s="11"/>
      <c r="P5" s="10" t="s">
        <v>11</v>
      </c>
      <c r="Q5" s="11"/>
      <c r="R5" s="10" t="s">
        <v>12</v>
      </c>
      <c r="S5" s="11"/>
      <c r="T5" s="10" t="s">
        <v>13</v>
      </c>
      <c r="U5" s="13"/>
      <c r="V5" s="8"/>
      <c r="W5" s="9"/>
    </row>
    <row r="6" spans="1:23" ht="18.75" customHeight="1">
      <c r="A6" s="90" t="s">
        <v>14</v>
      </c>
      <c r="B6" s="91"/>
      <c r="C6" s="9"/>
      <c r="D6" s="34" t="s">
        <v>15</v>
      </c>
      <c r="E6" s="34" t="s">
        <v>16</v>
      </c>
      <c r="F6" s="14" t="s">
        <v>15</v>
      </c>
      <c r="G6" s="14" t="s">
        <v>16</v>
      </c>
      <c r="H6" s="14" t="s">
        <v>15</v>
      </c>
      <c r="I6" s="14" t="s">
        <v>16</v>
      </c>
      <c r="J6" s="14" t="s">
        <v>15</v>
      </c>
      <c r="K6" s="14" t="s">
        <v>16</v>
      </c>
      <c r="L6" s="14" t="s">
        <v>15</v>
      </c>
      <c r="M6" s="14" t="s">
        <v>16</v>
      </c>
      <c r="N6" s="14" t="s">
        <v>15</v>
      </c>
      <c r="O6" s="14" t="s">
        <v>16</v>
      </c>
      <c r="P6" s="14" t="s">
        <v>15</v>
      </c>
      <c r="Q6" s="14" t="s">
        <v>16</v>
      </c>
      <c r="R6" s="14" t="s">
        <v>15</v>
      </c>
      <c r="S6" s="14" t="s">
        <v>16</v>
      </c>
      <c r="T6" s="14" t="s">
        <v>15</v>
      </c>
      <c r="U6" s="14" t="s">
        <v>16</v>
      </c>
      <c r="V6" s="15" t="s">
        <v>15</v>
      </c>
      <c r="W6" s="15" t="s">
        <v>16</v>
      </c>
    </row>
    <row r="7" spans="1:24" ht="18.75" customHeight="1">
      <c r="A7" s="1"/>
      <c r="B7" s="71"/>
      <c r="C7" s="64" t="s">
        <v>17</v>
      </c>
      <c r="D7" s="35">
        <v>59151</v>
      </c>
      <c r="E7" s="36">
        <v>5508309800</v>
      </c>
      <c r="F7" s="20">
        <v>52878</v>
      </c>
      <c r="G7" s="20">
        <v>5323889212</v>
      </c>
      <c r="H7" s="53">
        <v>89.39</v>
      </c>
      <c r="I7" s="49">
        <v>96.65</v>
      </c>
      <c r="J7" s="20">
        <v>0</v>
      </c>
      <c r="K7" s="21">
        <v>0</v>
      </c>
      <c r="L7" s="20">
        <v>5620</v>
      </c>
      <c r="M7" s="21">
        <v>167270792</v>
      </c>
      <c r="N7" s="20">
        <v>1</v>
      </c>
      <c r="O7" s="21">
        <v>22000</v>
      </c>
      <c r="P7" s="20">
        <v>36</v>
      </c>
      <c r="Q7" s="21">
        <v>1080075</v>
      </c>
      <c r="R7" s="20">
        <v>0</v>
      </c>
      <c r="S7" s="21">
        <v>0</v>
      </c>
      <c r="T7" s="20">
        <v>79</v>
      </c>
      <c r="U7" s="21">
        <v>1856840</v>
      </c>
      <c r="V7" s="41">
        <v>58614</v>
      </c>
      <c r="W7" s="42">
        <v>5494118919</v>
      </c>
      <c r="X7" s="3"/>
    </row>
    <row r="8" spans="1:24" ht="18.75" customHeight="1">
      <c r="A8" s="92" t="s">
        <v>18</v>
      </c>
      <c r="B8" s="93"/>
      <c r="C8" s="64" t="s">
        <v>19</v>
      </c>
      <c r="D8" s="59">
        <v>1485</v>
      </c>
      <c r="E8" s="59">
        <v>78991312</v>
      </c>
      <c r="F8" s="23">
        <v>1</v>
      </c>
      <c r="G8" s="23">
        <v>11000</v>
      </c>
      <c r="H8" s="54">
        <v>0.07</v>
      </c>
      <c r="I8" s="54">
        <v>0.01</v>
      </c>
      <c r="J8" s="23">
        <v>0</v>
      </c>
      <c r="K8" s="24">
        <v>0</v>
      </c>
      <c r="L8" s="23">
        <v>176</v>
      </c>
      <c r="M8" s="24">
        <v>11179462</v>
      </c>
      <c r="N8" s="23">
        <v>1</v>
      </c>
      <c r="O8" s="24">
        <v>22000</v>
      </c>
      <c r="P8" s="23">
        <v>27</v>
      </c>
      <c r="Q8" s="24">
        <v>1144444</v>
      </c>
      <c r="R8" s="23">
        <v>0</v>
      </c>
      <c r="S8" s="24">
        <v>0</v>
      </c>
      <c r="T8" s="23">
        <v>95</v>
      </c>
      <c r="U8" s="24">
        <v>3145401</v>
      </c>
      <c r="V8" s="43">
        <v>300</v>
      </c>
      <c r="W8" s="44">
        <v>15502307</v>
      </c>
      <c r="X8" s="3"/>
    </row>
    <row r="9" spans="1:24" ht="18.75" customHeight="1">
      <c r="A9" s="8"/>
      <c r="B9" s="72"/>
      <c r="C9" s="64" t="s">
        <v>20</v>
      </c>
      <c r="D9" s="51">
        <f>SUM(D7:D8)</f>
        <v>60636</v>
      </c>
      <c r="E9" s="45">
        <f>SUM(E7:E8)</f>
        <v>5587301112</v>
      </c>
      <c r="F9" s="45">
        <f>SUM(F7:F8)</f>
        <v>52879</v>
      </c>
      <c r="G9" s="45">
        <v>5323900212</v>
      </c>
      <c r="H9" s="55">
        <v>87.21</v>
      </c>
      <c r="I9" s="55">
        <v>95.29</v>
      </c>
      <c r="J9" s="45">
        <v>0</v>
      </c>
      <c r="K9" s="46">
        <v>0</v>
      </c>
      <c r="L9" s="46">
        <v>5796</v>
      </c>
      <c r="M9" s="45">
        <v>178450254</v>
      </c>
      <c r="N9" s="45">
        <v>2</v>
      </c>
      <c r="O9" s="45">
        <v>44000</v>
      </c>
      <c r="P9" s="45">
        <v>63</v>
      </c>
      <c r="Q9" s="45">
        <v>2224519</v>
      </c>
      <c r="R9" s="45">
        <v>0</v>
      </c>
      <c r="S9" s="45">
        <v>0</v>
      </c>
      <c r="T9" s="45">
        <v>174</v>
      </c>
      <c r="U9" s="45">
        <v>5002241</v>
      </c>
      <c r="V9" s="45">
        <v>58914</v>
      </c>
      <c r="W9" s="46">
        <v>5509621226</v>
      </c>
      <c r="X9" s="3"/>
    </row>
    <row r="10" spans="1:24" ht="18.75" customHeight="1">
      <c r="A10" s="94" t="s">
        <v>21</v>
      </c>
      <c r="B10" s="95"/>
      <c r="C10" s="65" t="s">
        <v>22</v>
      </c>
      <c r="D10" s="37">
        <v>4567</v>
      </c>
      <c r="E10" s="36">
        <v>134273111</v>
      </c>
      <c r="F10" s="23">
        <v>4563</v>
      </c>
      <c r="G10" s="23">
        <v>134263901</v>
      </c>
      <c r="H10" s="54">
        <v>99.91</v>
      </c>
      <c r="I10" s="54">
        <v>99.99</v>
      </c>
      <c r="J10" s="23">
        <v>0</v>
      </c>
      <c r="K10" s="24">
        <v>0</v>
      </c>
      <c r="L10" s="23">
        <v>4</v>
      </c>
      <c r="M10" s="23">
        <v>9210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42">
        <v>4567</v>
      </c>
      <c r="W10" s="44">
        <v>134273111</v>
      </c>
      <c r="X10" s="3"/>
    </row>
    <row r="11" spans="1:24" ht="18.75" customHeight="1">
      <c r="A11" s="94" t="s">
        <v>23</v>
      </c>
      <c r="B11" s="95"/>
      <c r="C11" s="65" t="s">
        <v>22</v>
      </c>
      <c r="D11" s="39">
        <v>7523</v>
      </c>
      <c r="E11" s="36">
        <v>1399994321</v>
      </c>
      <c r="F11" s="26">
        <v>7499</v>
      </c>
      <c r="G11" s="26">
        <v>1399906019</v>
      </c>
      <c r="H11" s="56">
        <v>99.68</v>
      </c>
      <c r="I11" s="56">
        <v>99.99</v>
      </c>
      <c r="J11" s="26">
        <v>0</v>
      </c>
      <c r="K11" s="27">
        <v>0</v>
      </c>
      <c r="L11" s="27">
        <v>24</v>
      </c>
      <c r="M11" s="26">
        <v>88302</v>
      </c>
      <c r="N11" s="27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61">
        <v>0</v>
      </c>
      <c r="V11" s="47">
        <v>7523</v>
      </c>
      <c r="W11" s="47">
        <v>1399994321</v>
      </c>
      <c r="X11" s="3"/>
    </row>
    <row r="12" spans="1:24" ht="18.75" customHeight="1">
      <c r="A12" s="96" t="s">
        <v>74</v>
      </c>
      <c r="B12" s="97"/>
      <c r="C12" s="65" t="s">
        <v>22</v>
      </c>
      <c r="D12" s="37">
        <v>430</v>
      </c>
      <c r="E12" s="36">
        <v>983373534</v>
      </c>
      <c r="F12" s="23">
        <v>429</v>
      </c>
      <c r="G12" s="23">
        <v>983371330</v>
      </c>
      <c r="H12" s="54">
        <v>99.77</v>
      </c>
      <c r="I12" s="54">
        <v>100</v>
      </c>
      <c r="J12" s="23">
        <v>0</v>
      </c>
      <c r="K12" s="24">
        <v>0</v>
      </c>
      <c r="L12" s="23">
        <v>1</v>
      </c>
      <c r="M12" s="23">
        <v>2204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44">
        <v>430</v>
      </c>
      <c r="W12" s="44">
        <v>983373534</v>
      </c>
      <c r="X12" s="3"/>
    </row>
    <row r="13" spans="1:24" ht="18.75" customHeight="1">
      <c r="A13" s="1"/>
      <c r="B13" s="71"/>
      <c r="C13" s="64" t="s">
        <v>22</v>
      </c>
      <c r="D13" s="35">
        <v>23485</v>
      </c>
      <c r="E13" s="36">
        <v>2011980900</v>
      </c>
      <c r="F13" s="20">
        <v>19631</v>
      </c>
      <c r="G13" s="20">
        <v>1748816000</v>
      </c>
      <c r="H13" s="53">
        <v>83.59</v>
      </c>
      <c r="I13" s="53">
        <v>86.92</v>
      </c>
      <c r="J13" s="20">
        <v>0</v>
      </c>
      <c r="K13" s="21">
        <v>0</v>
      </c>
      <c r="L13" s="20">
        <v>3395</v>
      </c>
      <c r="M13" s="20">
        <v>230450966</v>
      </c>
      <c r="N13" s="20">
        <v>1</v>
      </c>
      <c r="O13" s="20">
        <v>20000</v>
      </c>
      <c r="P13" s="20">
        <v>64</v>
      </c>
      <c r="Q13" s="20">
        <v>4658872</v>
      </c>
      <c r="R13" s="20">
        <v>0</v>
      </c>
      <c r="S13" s="20">
        <v>0</v>
      </c>
      <c r="T13" s="20">
        <v>145</v>
      </c>
      <c r="U13" s="20">
        <v>8741391</v>
      </c>
      <c r="V13" s="42">
        <v>23236</v>
      </c>
      <c r="W13" s="42">
        <v>1992687229</v>
      </c>
      <c r="X13" s="3"/>
    </row>
    <row r="14" spans="1:24" ht="18.75" customHeight="1">
      <c r="A14" s="92" t="s">
        <v>24</v>
      </c>
      <c r="B14" s="93"/>
      <c r="C14" s="64" t="s">
        <v>25</v>
      </c>
      <c r="D14" s="59">
        <v>851</v>
      </c>
      <c r="E14" s="59">
        <v>111466025</v>
      </c>
      <c r="F14" s="23">
        <v>0</v>
      </c>
      <c r="G14" s="23">
        <v>0</v>
      </c>
      <c r="H14" s="54">
        <v>0</v>
      </c>
      <c r="I14" s="54">
        <v>0</v>
      </c>
      <c r="J14" s="24">
        <v>0</v>
      </c>
      <c r="K14" s="24">
        <v>0</v>
      </c>
      <c r="L14" s="24">
        <v>154</v>
      </c>
      <c r="M14" s="24">
        <v>14598527</v>
      </c>
      <c r="N14" s="24">
        <v>0</v>
      </c>
      <c r="O14" s="24">
        <v>0</v>
      </c>
      <c r="P14" s="24">
        <v>42</v>
      </c>
      <c r="Q14" s="24">
        <v>3855602</v>
      </c>
      <c r="R14" s="24">
        <v>0</v>
      </c>
      <c r="S14" s="24">
        <v>0</v>
      </c>
      <c r="T14" s="24">
        <v>74</v>
      </c>
      <c r="U14" s="23">
        <v>5788641</v>
      </c>
      <c r="V14" s="44">
        <v>270</v>
      </c>
      <c r="W14" s="44">
        <v>24242770</v>
      </c>
      <c r="X14" s="3"/>
    </row>
    <row r="15" spans="1:24" ht="18.75" customHeight="1">
      <c r="A15" s="8"/>
      <c r="B15" s="72"/>
      <c r="C15" s="64" t="s">
        <v>26</v>
      </c>
      <c r="D15" s="51">
        <f>SUM(D13:D14)</f>
        <v>24336</v>
      </c>
      <c r="E15" s="45">
        <f>SUM(E13:E14)</f>
        <v>2123446925</v>
      </c>
      <c r="F15" s="45">
        <f>SUM(F13:F14)</f>
        <v>19631</v>
      </c>
      <c r="G15" s="45">
        <v>1748816000</v>
      </c>
      <c r="H15" s="55">
        <v>80.67</v>
      </c>
      <c r="I15" s="55">
        <v>82.36</v>
      </c>
      <c r="J15" s="45">
        <v>0</v>
      </c>
      <c r="K15" s="46">
        <v>0</v>
      </c>
      <c r="L15" s="46">
        <v>3549</v>
      </c>
      <c r="M15" s="45">
        <v>245049493</v>
      </c>
      <c r="N15" s="45">
        <v>1</v>
      </c>
      <c r="O15" s="45">
        <v>20000</v>
      </c>
      <c r="P15" s="45">
        <v>106</v>
      </c>
      <c r="Q15" s="45">
        <v>8514474</v>
      </c>
      <c r="R15" s="45">
        <v>0</v>
      </c>
      <c r="S15" s="45">
        <v>0</v>
      </c>
      <c r="T15" s="45">
        <v>219</v>
      </c>
      <c r="U15" s="45">
        <v>14530032</v>
      </c>
      <c r="V15" s="45">
        <v>23506</v>
      </c>
      <c r="W15" s="46">
        <v>2016929999</v>
      </c>
      <c r="X15" s="3"/>
    </row>
    <row r="16" spans="1:24" ht="18.75" customHeight="1">
      <c r="A16" s="1"/>
      <c r="B16" s="73"/>
      <c r="C16" s="63" t="s">
        <v>27</v>
      </c>
      <c r="D16" s="35">
        <v>29250</v>
      </c>
      <c r="E16" s="36">
        <v>62590184900</v>
      </c>
      <c r="F16" s="20">
        <v>26556</v>
      </c>
      <c r="G16" s="20">
        <v>61681237541</v>
      </c>
      <c r="H16" s="53">
        <v>90.79</v>
      </c>
      <c r="I16" s="53">
        <v>98.55</v>
      </c>
      <c r="J16" s="20">
        <v>0</v>
      </c>
      <c r="K16" s="21">
        <v>0</v>
      </c>
      <c r="L16" s="21">
        <v>2551</v>
      </c>
      <c r="M16" s="20">
        <v>870156281</v>
      </c>
      <c r="N16" s="21">
        <v>0</v>
      </c>
      <c r="O16" s="22">
        <v>0</v>
      </c>
      <c r="P16" s="22">
        <v>7</v>
      </c>
      <c r="Q16" s="22">
        <v>1253594</v>
      </c>
      <c r="R16" s="22">
        <v>0</v>
      </c>
      <c r="S16" s="22">
        <v>0</v>
      </c>
      <c r="T16" s="22">
        <v>13</v>
      </c>
      <c r="U16" s="22">
        <v>563374</v>
      </c>
      <c r="V16" s="41">
        <v>29127</v>
      </c>
      <c r="W16" s="42">
        <v>62553210790</v>
      </c>
      <c r="X16" s="3"/>
    </row>
    <row r="17" spans="1:24" ht="18.75" customHeight="1">
      <c r="A17" s="98" t="s">
        <v>28</v>
      </c>
      <c r="B17" s="99"/>
      <c r="C17" s="64" t="s">
        <v>19</v>
      </c>
      <c r="D17" s="58">
        <v>538</v>
      </c>
      <c r="E17" s="38">
        <v>469391135</v>
      </c>
      <c r="F17" s="23">
        <v>0</v>
      </c>
      <c r="G17" s="23">
        <v>0</v>
      </c>
      <c r="H17" s="54">
        <v>0</v>
      </c>
      <c r="I17" s="54">
        <v>0</v>
      </c>
      <c r="J17" s="23">
        <v>0</v>
      </c>
      <c r="K17" s="24">
        <v>0</v>
      </c>
      <c r="L17" s="24">
        <v>58</v>
      </c>
      <c r="M17" s="23">
        <v>68795188</v>
      </c>
      <c r="N17" s="24">
        <v>0</v>
      </c>
      <c r="O17" s="25">
        <v>0</v>
      </c>
      <c r="P17" s="25">
        <v>16</v>
      </c>
      <c r="Q17" s="25">
        <v>34671637</v>
      </c>
      <c r="R17" s="25">
        <v>0</v>
      </c>
      <c r="S17" s="25">
        <v>0</v>
      </c>
      <c r="T17" s="25">
        <v>27</v>
      </c>
      <c r="U17" s="25">
        <v>6959141</v>
      </c>
      <c r="V17" s="43">
        <v>101</v>
      </c>
      <c r="W17" s="44">
        <v>110425966</v>
      </c>
      <c r="X17" s="3"/>
    </row>
    <row r="18" spans="1:24" ht="18.75" customHeight="1">
      <c r="A18" s="8"/>
      <c r="B18" s="74"/>
      <c r="C18" s="66" t="s">
        <v>20</v>
      </c>
      <c r="D18" s="51">
        <f>SUM(D16:D17)</f>
        <v>29788</v>
      </c>
      <c r="E18" s="45">
        <f>SUM(E16:E17)</f>
        <v>63059576035</v>
      </c>
      <c r="F18" s="45">
        <f>SUM(F16:F17)</f>
        <v>26556</v>
      </c>
      <c r="G18" s="45">
        <v>61681237541</v>
      </c>
      <c r="H18" s="55">
        <v>89.15</v>
      </c>
      <c r="I18" s="55">
        <v>97.81</v>
      </c>
      <c r="J18" s="45">
        <v>0</v>
      </c>
      <c r="K18" s="46">
        <v>0</v>
      </c>
      <c r="L18" s="46">
        <v>2609</v>
      </c>
      <c r="M18" s="45">
        <v>938951469</v>
      </c>
      <c r="N18" s="45">
        <v>0</v>
      </c>
      <c r="O18" s="45">
        <v>0</v>
      </c>
      <c r="P18" s="45">
        <v>23</v>
      </c>
      <c r="Q18" s="45">
        <v>35925231</v>
      </c>
      <c r="R18" s="45">
        <v>0</v>
      </c>
      <c r="S18" s="45">
        <v>0</v>
      </c>
      <c r="T18" s="45">
        <v>40</v>
      </c>
      <c r="U18" s="45">
        <v>7522515</v>
      </c>
      <c r="V18" s="45">
        <v>29228</v>
      </c>
      <c r="W18" s="46">
        <v>62663636756</v>
      </c>
      <c r="X18" s="3"/>
    </row>
    <row r="19" spans="1:24" ht="18.75" customHeight="1">
      <c r="A19" s="1"/>
      <c r="B19" s="71"/>
      <c r="C19" s="63" t="s">
        <v>29</v>
      </c>
      <c r="D19" s="35">
        <v>12</v>
      </c>
      <c r="E19" s="36">
        <v>42525822162</v>
      </c>
      <c r="F19" s="20">
        <v>12</v>
      </c>
      <c r="G19" s="20">
        <v>42525822162</v>
      </c>
      <c r="H19" s="53">
        <v>100</v>
      </c>
      <c r="I19" s="53">
        <v>100</v>
      </c>
      <c r="J19" s="20">
        <v>0</v>
      </c>
      <c r="K19" s="21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42">
        <v>12</v>
      </c>
      <c r="W19" s="42">
        <v>42525822162</v>
      </c>
      <c r="X19" s="3"/>
    </row>
    <row r="20" spans="1:24" ht="18.75" customHeight="1">
      <c r="A20" s="92" t="s">
        <v>30</v>
      </c>
      <c r="B20" s="93"/>
      <c r="C20" s="64" t="s">
        <v>31</v>
      </c>
      <c r="D20" s="37">
        <v>12</v>
      </c>
      <c r="E20" s="38">
        <v>4126536451</v>
      </c>
      <c r="F20" s="23">
        <v>12</v>
      </c>
      <c r="G20" s="23">
        <v>4126536451</v>
      </c>
      <c r="H20" s="54">
        <v>100</v>
      </c>
      <c r="I20" s="54">
        <v>100</v>
      </c>
      <c r="J20" s="23">
        <v>0</v>
      </c>
      <c r="K20" s="24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44">
        <v>12</v>
      </c>
      <c r="W20" s="44">
        <v>4126536451</v>
      </c>
      <c r="X20" s="3"/>
    </row>
    <row r="21" spans="1:24" ht="18.75" customHeight="1">
      <c r="A21" s="8"/>
      <c r="B21" s="72"/>
      <c r="C21" s="66" t="s">
        <v>32</v>
      </c>
      <c r="D21" s="51">
        <f>SUM(D19:D20)</f>
        <v>24</v>
      </c>
      <c r="E21" s="45">
        <f>SUM(E19:E20)</f>
        <v>46652358613</v>
      </c>
      <c r="F21" s="45">
        <f>SUM(F19:F20)</f>
        <v>24</v>
      </c>
      <c r="G21" s="45">
        <v>46652358613</v>
      </c>
      <c r="H21" s="55">
        <v>100</v>
      </c>
      <c r="I21" s="55">
        <v>100</v>
      </c>
      <c r="J21" s="45">
        <v>0</v>
      </c>
      <c r="K21" s="46">
        <v>0</v>
      </c>
      <c r="L21" s="46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24</v>
      </c>
      <c r="W21" s="46">
        <v>46652358613</v>
      </c>
      <c r="X21" s="3"/>
    </row>
    <row r="22" spans="1:24" ht="18.75" customHeight="1">
      <c r="A22" s="1"/>
      <c r="B22" s="71"/>
      <c r="C22" s="63" t="s">
        <v>33</v>
      </c>
      <c r="D22" s="35">
        <v>20966</v>
      </c>
      <c r="E22" s="36">
        <v>4059278000</v>
      </c>
      <c r="F22" s="20">
        <v>17834</v>
      </c>
      <c r="G22" s="20">
        <v>3771410900</v>
      </c>
      <c r="H22" s="53">
        <v>85.06</v>
      </c>
      <c r="I22" s="53">
        <v>92.91</v>
      </c>
      <c r="J22" s="20">
        <v>5</v>
      </c>
      <c r="K22" s="21">
        <v>125000</v>
      </c>
      <c r="L22" s="20">
        <v>2835</v>
      </c>
      <c r="M22" s="20">
        <v>239569700</v>
      </c>
      <c r="N22" s="20">
        <v>1</v>
      </c>
      <c r="O22" s="20">
        <v>141800</v>
      </c>
      <c r="P22" s="20">
        <v>18</v>
      </c>
      <c r="Q22" s="20">
        <v>2431393</v>
      </c>
      <c r="R22" s="20">
        <v>0</v>
      </c>
      <c r="S22" s="20">
        <v>0</v>
      </c>
      <c r="T22" s="20">
        <v>34</v>
      </c>
      <c r="U22" s="20">
        <v>5484787</v>
      </c>
      <c r="V22" s="42">
        <v>20727</v>
      </c>
      <c r="W22" s="42">
        <v>4019163580</v>
      </c>
      <c r="X22" s="3"/>
    </row>
    <row r="23" spans="1:24" ht="18.75" customHeight="1">
      <c r="A23" s="92" t="s">
        <v>34</v>
      </c>
      <c r="B23" s="93"/>
      <c r="C23" s="64" t="s">
        <v>35</v>
      </c>
      <c r="D23" s="37">
        <v>784</v>
      </c>
      <c r="E23" s="38">
        <v>111494202</v>
      </c>
      <c r="F23" s="23">
        <v>0</v>
      </c>
      <c r="G23" s="23">
        <v>0</v>
      </c>
      <c r="H23" s="54">
        <v>0</v>
      </c>
      <c r="I23" s="54">
        <v>0</v>
      </c>
      <c r="J23" s="23">
        <v>2</v>
      </c>
      <c r="K23" s="24">
        <v>70900</v>
      </c>
      <c r="L23" s="23">
        <v>129</v>
      </c>
      <c r="M23" s="23">
        <v>21671376</v>
      </c>
      <c r="N23" s="23">
        <v>0</v>
      </c>
      <c r="O23" s="23">
        <v>0</v>
      </c>
      <c r="P23" s="23">
        <v>22</v>
      </c>
      <c r="Q23" s="23">
        <v>3582840</v>
      </c>
      <c r="R23" s="23">
        <v>0</v>
      </c>
      <c r="S23" s="23">
        <v>0</v>
      </c>
      <c r="T23" s="23">
        <v>56</v>
      </c>
      <c r="U23" s="23">
        <v>4230725</v>
      </c>
      <c r="V23" s="44">
        <v>209</v>
      </c>
      <c r="W23" s="44">
        <v>29555841</v>
      </c>
      <c r="X23" s="3"/>
    </row>
    <row r="24" spans="1:24" ht="18.75" customHeight="1">
      <c r="A24" s="8"/>
      <c r="B24" s="72"/>
      <c r="C24" s="66" t="s">
        <v>32</v>
      </c>
      <c r="D24" s="51">
        <f>SUM(D22:D23)</f>
        <v>21750</v>
      </c>
      <c r="E24" s="45">
        <f>SUM(E22:E23)</f>
        <v>4170772202</v>
      </c>
      <c r="F24" s="45">
        <f>SUM(F22:F23)</f>
        <v>17834</v>
      </c>
      <c r="G24" s="45">
        <v>3771410900</v>
      </c>
      <c r="H24" s="55">
        <v>82</v>
      </c>
      <c r="I24" s="55">
        <v>90.42</v>
      </c>
      <c r="J24" s="45">
        <v>7</v>
      </c>
      <c r="K24" s="46">
        <v>195900</v>
      </c>
      <c r="L24" s="46">
        <v>2964</v>
      </c>
      <c r="M24" s="45">
        <v>261241076</v>
      </c>
      <c r="N24" s="45">
        <v>1</v>
      </c>
      <c r="O24" s="45">
        <v>141800</v>
      </c>
      <c r="P24" s="45">
        <v>40</v>
      </c>
      <c r="Q24" s="45">
        <v>6014233</v>
      </c>
      <c r="R24" s="45">
        <v>0</v>
      </c>
      <c r="S24" s="45">
        <v>0</v>
      </c>
      <c r="T24" s="45">
        <v>90</v>
      </c>
      <c r="U24" s="45">
        <v>9715512</v>
      </c>
      <c r="V24" s="45">
        <v>20936</v>
      </c>
      <c r="W24" s="46">
        <v>4048719421</v>
      </c>
      <c r="X24" s="3"/>
    </row>
    <row r="25" spans="1:24" ht="18.75" customHeight="1">
      <c r="A25" s="1"/>
      <c r="B25" s="71"/>
      <c r="C25" s="63" t="s">
        <v>33</v>
      </c>
      <c r="D25" s="35">
        <v>147</v>
      </c>
      <c r="E25" s="36">
        <v>2589585411</v>
      </c>
      <c r="F25" s="20">
        <v>146</v>
      </c>
      <c r="G25" s="20">
        <v>2589584609</v>
      </c>
      <c r="H25" s="53">
        <v>99.32</v>
      </c>
      <c r="I25" s="53">
        <v>100</v>
      </c>
      <c r="J25" s="20">
        <v>0</v>
      </c>
      <c r="K25" s="21">
        <v>0</v>
      </c>
      <c r="L25" s="21">
        <v>1</v>
      </c>
      <c r="M25" s="20">
        <v>802</v>
      </c>
      <c r="N25" s="21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41">
        <v>147</v>
      </c>
      <c r="W25" s="42">
        <v>2589585411</v>
      </c>
      <c r="X25" s="3"/>
    </row>
    <row r="26" spans="1:24" ht="18.75" customHeight="1">
      <c r="A26" s="92" t="s">
        <v>36</v>
      </c>
      <c r="B26" s="93"/>
      <c r="C26" s="64" t="s">
        <v>37</v>
      </c>
      <c r="D26" s="37">
        <v>0</v>
      </c>
      <c r="E26" s="38">
        <v>0</v>
      </c>
      <c r="F26" s="23">
        <v>0</v>
      </c>
      <c r="G26" s="23">
        <v>0</v>
      </c>
      <c r="H26" s="54" t="s">
        <v>76</v>
      </c>
      <c r="I26" s="54" t="s">
        <v>76</v>
      </c>
      <c r="J26" s="23">
        <v>0</v>
      </c>
      <c r="K26" s="24">
        <v>0</v>
      </c>
      <c r="L26" s="24">
        <v>0</v>
      </c>
      <c r="M26" s="23">
        <v>0</v>
      </c>
      <c r="N26" s="24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43">
        <v>0</v>
      </c>
      <c r="W26" s="44">
        <v>0</v>
      </c>
      <c r="X26" s="3"/>
    </row>
    <row r="27" spans="1:24" ht="18.75" customHeight="1">
      <c r="A27" s="8"/>
      <c r="B27" s="72"/>
      <c r="C27" s="66" t="s">
        <v>39</v>
      </c>
      <c r="D27" s="51">
        <f>SUM(D25:D26)</f>
        <v>147</v>
      </c>
      <c r="E27" s="45">
        <f>SUM(E25:E26)</f>
        <v>2589585411</v>
      </c>
      <c r="F27" s="45">
        <f>SUM(F25:F26)</f>
        <v>146</v>
      </c>
      <c r="G27" s="45">
        <v>2589584609</v>
      </c>
      <c r="H27" s="55">
        <v>99.32</v>
      </c>
      <c r="I27" s="55">
        <v>100</v>
      </c>
      <c r="J27" s="45">
        <v>0</v>
      </c>
      <c r="K27" s="46">
        <v>0</v>
      </c>
      <c r="L27" s="46">
        <v>1</v>
      </c>
      <c r="M27" s="45">
        <v>802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147</v>
      </c>
      <c r="W27" s="46">
        <v>2589585411</v>
      </c>
      <c r="X27" s="3"/>
    </row>
    <row r="28" spans="1:24" ht="18.75" customHeight="1">
      <c r="A28" s="100" t="s">
        <v>68</v>
      </c>
      <c r="B28" s="101"/>
      <c r="C28" s="63" t="s">
        <v>40</v>
      </c>
      <c r="D28" s="35">
        <v>388</v>
      </c>
      <c r="E28" s="36">
        <v>539903550</v>
      </c>
      <c r="F28" s="20">
        <v>376</v>
      </c>
      <c r="G28" s="20">
        <v>532144125</v>
      </c>
      <c r="H28" s="53">
        <v>96.91</v>
      </c>
      <c r="I28" s="53">
        <v>98.56</v>
      </c>
      <c r="J28" s="20">
        <v>0</v>
      </c>
      <c r="K28" s="21">
        <v>0</v>
      </c>
      <c r="L28" s="21">
        <v>12</v>
      </c>
      <c r="M28" s="20">
        <v>7759425</v>
      </c>
      <c r="N28" s="21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41">
        <v>388</v>
      </c>
      <c r="W28" s="42">
        <v>539903550</v>
      </c>
      <c r="X28" s="3"/>
    </row>
    <row r="29" spans="1:24" ht="18.75" customHeight="1">
      <c r="A29" s="92"/>
      <c r="B29" s="93"/>
      <c r="C29" s="64" t="s">
        <v>35</v>
      </c>
      <c r="D29" s="37">
        <v>11</v>
      </c>
      <c r="E29" s="38">
        <v>7893391</v>
      </c>
      <c r="F29" s="23">
        <v>0</v>
      </c>
      <c r="G29" s="23">
        <v>0</v>
      </c>
      <c r="H29" s="54">
        <v>0</v>
      </c>
      <c r="I29" s="54">
        <v>0</v>
      </c>
      <c r="J29" s="23">
        <v>0</v>
      </c>
      <c r="K29" s="24">
        <v>0</v>
      </c>
      <c r="L29" s="24">
        <v>0</v>
      </c>
      <c r="M29" s="23">
        <v>0</v>
      </c>
      <c r="N29" s="24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43">
        <v>0</v>
      </c>
      <c r="W29" s="44">
        <v>0</v>
      </c>
      <c r="X29" s="3"/>
    </row>
    <row r="30" spans="1:24" ht="18.75" customHeight="1">
      <c r="A30" s="102"/>
      <c r="B30" s="103"/>
      <c r="C30" s="66" t="s">
        <v>32</v>
      </c>
      <c r="D30" s="51">
        <f>SUM(D28:D29)</f>
        <v>399</v>
      </c>
      <c r="E30" s="45">
        <f>SUM(E28:E29)</f>
        <v>547796941</v>
      </c>
      <c r="F30" s="45">
        <f>SUM(F28:F29)</f>
        <v>376</v>
      </c>
      <c r="G30" s="45">
        <v>532144125</v>
      </c>
      <c r="H30" s="55">
        <v>94.24</v>
      </c>
      <c r="I30" s="55">
        <v>97.14</v>
      </c>
      <c r="J30" s="45">
        <v>0</v>
      </c>
      <c r="K30" s="46">
        <v>0</v>
      </c>
      <c r="L30" s="46">
        <v>12</v>
      </c>
      <c r="M30" s="45">
        <v>7759425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388</v>
      </c>
      <c r="W30" s="46">
        <v>539903550</v>
      </c>
      <c r="X30" s="3"/>
    </row>
    <row r="31" spans="1:24" ht="18.75" customHeight="1">
      <c r="A31" s="111" t="s">
        <v>65</v>
      </c>
      <c r="B31" s="107" t="s">
        <v>69</v>
      </c>
      <c r="C31" s="63" t="s">
        <v>33</v>
      </c>
      <c r="D31" s="35">
        <v>23434</v>
      </c>
      <c r="E31" s="36">
        <v>1621058800</v>
      </c>
      <c r="F31" s="20">
        <v>23425</v>
      </c>
      <c r="G31" s="20">
        <v>1620852600</v>
      </c>
      <c r="H31" s="53">
        <v>99.96</v>
      </c>
      <c r="I31" s="53">
        <v>99.99</v>
      </c>
      <c r="J31" s="20">
        <v>0</v>
      </c>
      <c r="K31" s="21">
        <v>0</v>
      </c>
      <c r="L31" s="21">
        <v>9</v>
      </c>
      <c r="M31" s="20">
        <v>206200</v>
      </c>
      <c r="N31" s="21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41">
        <v>23434</v>
      </c>
      <c r="W31" s="42">
        <v>1621058800</v>
      </c>
      <c r="X31" s="3"/>
    </row>
    <row r="32" spans="1:24" ht="18.75" customHeight="1">
      <c r="A32" s="112"/>
      <c r="B32" s="108"/>
      <c r="C32" s="64" t="s">
        <v>35</v>
      </c>
      <c r="D32" s="37">
        <v>0</v>
      </c>
      <c r="E32" s="38">
        <v>0</v>
      </c>
      <c r="F32" s="23">
        <v>0</v>
      </c>
      <c r="G32" s="23">
        <v>0</v>
      </c>
      <c r="H32" s="54" t="s">
        <v>76</v>
      </c>
      <c r="I32" s="54" t="s">
        <v>76</v>
      </c>
      <c r="J32" s="23">
        <v>0</v>
      </c>
      <c r="K32" s="24">
        <v>0</v>
      </c>
      <c r="L32" s="24">
        <v>0</v>
      </c>
      <c r="M32" s="23">
        <v>0</v>
      </c>
      <c r="N32" s="24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43">
        <v>0</v>
      </c>
      <c r="W32" s="44">
        <v>0</v>
      </c>
      <c r="X32" s="3"/>
    </row>
    <row r="33" spans="1:24" ht="18.75" customHeight="1">
      <c r="A33" s="112"/>
      <c r="B33" s="109"/>
      <c r="C33" s="66" t="s">
        <v>32</v>
      </c>
      <c r="D33" s="51">
        <f>SUM(D31:D32)</f>
        <v>23434</v>
      </c>
      <c r="E33" s="45">
        <f>SUM(E31:E32)</f>
        <v>1621058800</v>
      </c>
      <c r="F33" s="45">
        <f>SUM(F31:F32)</f>
        <v>23425</v>
      </c>
      <c r="G33" s="45">
        <v>1620852600</v>
      </c>
      <c r="H33" s="55">
        <v>99.96</v>
      </c>
      <c r="I33" s="55">
        <v>99.99</v>
      </c>
      <c r="J33" s="45">
        <v>0</v>
      </c>
      <c r="K33" s="46">
        <v>0</v>
      </c>
      <c r="L33" s="46">
        <v>9</v>
      </c>
      <c r="M33" s="45">
        <v>206200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23434</v>
      </c>
      <c r="W33" s="46">
        <v>1621058800</v>
      </c>
      <c r="X33" s="3"/>
    </row>
    <row r="34" spans="1:24" ht="18.75" customHeight="1">
      <c r="A34" s="112"/>
      <c r="B34" s="104" t="s">
        <v>70</v>
      </c>
      <c r="C34" s="63" t="s">
        <v>33</v>
      </c>
      <c r="D34" s="35">
        <v>889227</v>
      </c>
      <c r="E34" s="36">
        <v>30074177350</v>
      </c>
      <c r="F34" s="20">
        <v>759027</v>
      </c>
      <c r="G34" s="20">
        <v>25294515664</v>
      </c>
      <c r="H34" s="53">
        <v>85.36</v>
      </c>
      <c r="I34" s="49">
        <v>84.11</v>
      </c>
      <c r="J34" s="20">
        <v>0</v>
      </c>
      <c r="K34" s="21">
        <v>0</v>
      </c>
      <c r="L34" s="21">
        <v>125583</v>
      </c>
      <c r="M34" s="20">
        <v>4602286762</v>
      </c>
      <c r="N34" s="21">
        <v>1</v>
      </c>
      <c r="O34" s="22">
        <v>37500</v>
      </c>
      <c r="P34" s="22">
        <v>532</v>
      </c>
      <c r="Q34" s="22">
        <v>28664475</v>
      </c>
      <c r="R34" s="22">
        <v>0</v>
      </c>
      <c r="S34" s="22">
        <v>0</v>
      </c>
      <c r="T34" s="22">
        <v>1255</v>
      </c>
      <c r="U34" s="22">
        <v>41779036</v>
      </c>
      <c r="V34" s="41">
        <v>886398</v>
      </c>
      <c r="W34" s="42">
        <v>29967283437</v>
      </c>
      <c r="X34" s="3"/>
    </row>
    <row r="35" spans="1:24" ht="18.75" customHeight="1">
      <c r="A35" s="112"/>
      <c r="B35" s="105"/>
      <c r="C35" s="64" t="s">
        <v>35</v>
      </c>
      <c r="D35" s="37">
        <v>4218</v>
      </c>
      <c r="E35" s="38">
        <v>158671543</v>
      </c>
      <c r="F35" s="23">
        <v>0</v>
      </c>
      <c r="G35" s="23">
        <v>0</v>
      </c>
      <c r="H35" s="54">
        <v>0</v>
      </c>
      <c r="I35" s="54">
        <v>0</v>
      </c>
      <c r="J35" s="23">
        <v>0</v>
      </c>
      <c r="K35" s="24">
        <v>0</v>
      </c>
      <c r="L35" s="24">
        <v>1040</v>
      </c>
      <c r="M35" s="23">
        <v>40048528</v>
      </c>
      <c r="N35" s="24">
        <v>1</v>
      </c>
      <c r="O35" s="25">
        <v>32000</v>
      </c>
      <c r="P35" s="25">
        <v>279</v>
      </c>
      <c r="Q35" s="25">
        <v>12847897</v>
      </c>
      <c r="R35" s="25">
        <v>0</v>
      </c>
      <c r="S35" s="25">
        <v>0</v>
      </c>
      <c r="T35" s="25">
        <v>370</v>
      </c>
      <c r="U35" s="25">
        <v>11784853</v>
      </c>
      <c r="V35" s="43">
        <v>1690</v>
      </c>
      <c r="W35" s="44">
        <v>64713278</v>
      </c>
      <c r="X35" s="67"/>
    </row>
    <row r="36" spans="1:24" ht="18.75" customHeight="1">
      <c r="A36" s="112"/>
      <c r="B36" s="106"/>
      <c r="C36" s="66" t="s">
        <v>32</v>
      </c>
      <c r="D36" s="51">
        <f>SUM(D34:D35)</f>
        <v>893445</v>
      </c>
      <c r="E36" s="45">
        <f>SUM(E34:E35)</f>
        <v>30232848893</v>
      </c>
      <c r="F36" s="45">
        <f>SUM(F34:F35)</f>
        <v>759027</v>
      </c>
      <c r="G36" s="45">
        <v>25294515664</v>
      </c>
      <c r="H36" s="55">
        <v>84.96</v>
      </c>
      <c r="I36" s="55">
        <v>83.67</v>
      </c>
      <c r="J36" s="45">
        <v>0</v>
      </c>
      <c r="K36" s="46">
        <v>0</v>
      </c>
      <c r="L36" s="46">
        <v>126623</v>
      </c>
      <c r="M36" s="45">
        <v>4642335290</v>
      </c>
      <c r="N36" s="45">
        <v>2</v>
      </c>
      <c r="O36" s="45">
        <v>69500</v>
      </c>
      <c r="P36" s="45">
        <v>811</v>
      </c>
      <c r="Q36" s="45">
        <v>41512372</v>
      </c>
      <c r="R36" s="45">
        <v>0</v>
      </c>
      <c r="S36" s="45">
        <v>0</v>
      </c>
      <c r="T36" s="45">
        <v>1625</v>
      </c>
      <c r="U36" s="45">
        <v>53563889</v>
      </c>
      <c r="V36" s="45">
        <v>888088</v>
      </c>
      <c r="W36" s="46">
        <v>30031996715</v>
      </c>
      <c r="X36" s="67"/>
    </row>
    <row r="37" spans="1:24" ht="18.75" customHeight="1">
      <c r="A37" s="112"/>
      <c r="B37" s="105" t="s">
        <v>60</v>
      </c>
      <c r="C37" s="64" t="s">
        <v>52</v>
      </c>
      <c r="D37" s="69">
        <f aca="true" t="shared" si="0" ref="D37:G38">D31+D34</f>
        <v>912661</v>
      </c>
      <c r="E37" s="75">
        <f t="shared" si="0"/>
        <v>31695236150</v>
      </c>
      <c r="F37" s="75">
        <f t="shared" si="0"/>
        <v>782452</v>
      </c>
      <c r="G37" s="42">
        <v>26915368264</v>
      </c>
      <c r="H37" s="54">
        <v>85.73</v>
      </c>
      <c r="I37" s="54">
        <v>84.92</v>
      </c>
      <c r="J37" s="76">
        <v>0</v>
      </c>
      <c r="K37" s="77">
        <v>0</v>
      </c>
      <c r="L37" s="77">
        <v>125592</v>
      </c>
      <c r="M37" s="76">
        <v>4602492962</v>
      </c>
      <c r="N37" s="76">
        <v>1</v>
      </c>
      <c r="O37" s="76">
        <v>37500</v>
      </c>
      <c r="P37" s="76">
        <v>532</v>
      </c>
      <c r="Q37" s="76">
        <v>28664475</v>
      </c>
      <c r="R37" s="76">
        <v>0</v>
      </c>
      <c r="S37" s="76">
        <v>0</v>
      </c>
      <c r="T37" s="76">
        <v>1255</v>
      </c>
      <c r="U37" s="76">
        <v>41779036</v>
      </c>
      <c r="V37" s="70">
        <v>909832</v>
      </c>
      <c r="W37" s="42">
        <v>31588342237</v>
      </c>
      <c r="X37" s="3"/>
    </row>
    <row r="38" spans="1:24" ht="18.75" customHeight="1">
      <c r="A38" s="112"/>
      <c r="B38" s="105"/>
      <c r="C38" s="64" t="s">
        <v>61</v>
      </c>
      <c r="D38" s="69">
        <f t="shared" si="0"/>
        <v>4218</v>
      </c>
      <c r="E38" s="44">
        <f t="shared" si="0"/>
        <v>158671543</v>
      </c>
      <c r="F38" s="70">
        <f t="shared" si="0"/>
        <v>0</v>
      </c>
      <c r="G38" s="44">
        <v>0</v>
      </c>
      <c r="H38" s="54">
        <v>0</v>
      </c>
      <c r="I38" s="54">
        <v>0</v>
      </c>
      <c r="J38" s="76">
        <v>0</v>
      </c>
      <c r="K38" s="78">
        <v>0</v>
      </c>
      <c r="L38" s="78">
        <v>1040</v>
      </c>
      <c r="M38" s="76">
        <v>40048528</v>
      </c>
      <c r="N38" s="76">
        <v>1</v>
      </c>
      <c r="O38" s="76">
        <v>32000</v>
      </c>
      <c r="P38" s="76">
        <v>279</v>
      </c>
      <c r="Q38" s="76">
        <v>12847897</v>
      </c>
      <c r="R38" s="76">
        <v>0</v>
      </c>
      <c r="S38" s="76">
        <v>0</v>
      </c>
      <c r="T38" s="76">
        <v>370</v>
      </c>
      <c r="U38" s="76">
        <v>11784853</v>
      </c>
      <c r="V38" s="70">
        <v>1690</v>
      </c>
      <c r="W38" s="44">
        <v>64713278</v>
      </c>
      <c r="X38" s="3"/>
    </row>
    <row r="39" spans="1:24" ht="18.75" customHeight="1">
      <c r="A39" s="113"/>
      <c r="B39" s="106"/>
      <c r="C39" s="64" t="s">
        <v>60</v>
      </c>
      <c r="D39" s="69">
        <f>SUM(D37:D38)</f>
        <v>916879</v>
      </c>
      <c r="E39" s="46">
        <f>SUM(E37:E38)</f>
        <v>31853907693</v>
      </c>
      <c r="F39" s="70">
        <f>SUM(F37:F38)</f>
        <v>782452</v>
      </c>
      <c r="G39" s="70">
        <v>26915368264</v>
      </c>
      <c r="H39" s="54">
        <v>85.34</v>
      </c>
      <c r="I39" s="54">
        <v>84.5</v>
      </c>
      <c r="J39" s="70">
        <v>0</v>
      </c>
      <c r="K39" s="46">
        <v>0</v>
      </c>
      <c r="L39" s="46">
        <v>126632</v>
      </c>
      <c r="M39" s="70">
        <v>4642541490</v>
      </c>
      <c r="N39" s="70">
        <v>2</v>
      </c>
      <c r="O39" s="70">
        <v>69500</v>
      </c>
      <c r="P39" s="70">
        <v>811</v>
      </c>
      <c r="Q39" s="70">
        <v>41512372</v>
      </c>
      <c r="R39" s="70">
        <v>0</v>
      </c>
      <c r="S39" s="70">
        <v>0</v>
      </c>
      <c r="T39" s="70">
        <v>1625</v>
      </c>
      <c r="U39" s="70">
        <v>53563889</v>
      </c>
      <c r="V39" s="46">
        <v>911522</v>
      </c>
      <c r="W39" s="46">
        <v>31653055515</v>
      </c>
      <c r="X39" s="3"/>
    </row>
    <row r="40" spans="1:24" ht="18.75" customHeight="1">
      <c r="A40" s="1"/>
      <c r="B40" s="71"/>
      <c r="C40" s="63" t="s">
        <v>33</v>
      </c>
      <c r="D40" s="35">
        <v>94</v>
      </c>
      <c r="E40" s="36">
        <v>10421800</v>
      </c>
      <c r="F40" s="20">
        <v>94</v>
      </c>
      <c r="G40" s="20">
        <v>10421800</v>
      </c>
      <c r="H40" s="53">
        <v>100</v>
      </c>
      <c r="I40" s="53">
        <v>100</v>
      </c>
      <c r="J40" s="20">
        <v>0</v>
      </c>
      <c r="K40" s="21">
        <v>0</v>
      </c>
      <c r="L40" s="21">
        <v>0</v>
      </c>
      <c r="M40" s="20">
        <v>0</v>
      </c>
      <c r="N40" s="21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41">
        <v>94</v>
      </c>
      <c r="W40" s="42">
        <v>10421800</v>
      </c>
      <c r="X40" s="3"/>
    </row>
    <row r="41" spans="1:24" ht="18.75" customHeight="1">
      <c r="A41" s="92" t="s">
        <v>41</v>
      </c>
      <c r="B41" s="93"/>
      <c r="C41" s="64" t="s">
        <v>42</v>
      </c>
      <c r="D41" s="37">
        <v>0</v>
      </c>
      <c r="E41" s="38">
        <v>0</v>
      </c>
      <c r="F41" s="23">
        <v>0</v>
      </c>
      <c r="G41" s="23">
        <v>0</v>
      </c>
      <c r="H41" s="54" t="s">
        <v>58</v>
      </c>
      <c r="I41" s="54" t="s">
        <v>58</v>
      </c>
      <c r="J41" s="23">
        <v>0</v>
      </c>
      <c r="K41" s="24">
        <v>0</v>
      </c>
      <c r="L41" s="24">
        <v>0</v>
      </c>
      <c r="M41" s="23">
        <v>0</v>
      </c>
      <c r="N41" s="24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43">
        <v>0</v>
      </c>
      <c r="W41" s="44">
        <v>0</v>
      </c>
      <c r="X41" s="3"/>
    </row>
    <row r="42" spans="1:24" ht="18.75" customHeight="1">
      <c r="A42" s="8"/>
      <c r="B42" s="72"/>
      <c r="C42" s="66" t="s">
        <v>43</v>
      </c>
      <c r="D42" s="51">
        <f>SUM(D40:D41)</f>
        <v>94</v>
      </c>
      <c r="E42" s="45">
        <f>SUM(E40:E41)</f>
        <v>10421800</v>
      </c>
      <c r="F42" s="45">
        <f>SUM(F40:F41)</f>
        <v>94</v>
      </c>
      <c r="G42" s="45">
        <v>10421800</v>
      </c>
      <c r="H42" s="55">
        <v>100</v>
      </c>
      <c r="I42" s="55">
        <v>100</v>
      </c>
      <c r="J42" s="45">
        <v>0</v>
      </c>
      <c r="K42" s="46">
        <v>0</v>
      </c>
      <c r="L42" s="46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94</v>
      </c>
      <c r="W42" s="46">
        <v>10421800</v>
      </c>
      <c r="X42" s="3"/>
    </row>
    <row r="43" spans="2:24" ht="14.25" customHeight="1" hidden="1">
      <c r="B43" s="68"/>
      <c r="C43" s="64"/>
      <c r="D43" s="35">
        <v>4</v>
      </c>
      <c r="E43" s="36">
        <v>4401838000</v>
      </c>
      <c r="F43" s="20">
        <v>4</v>
      </c>
      <c r="G43" s="20">
        <v>4401838000</v>
      </c>
      <c r="H43" s="53"/>
      <c r="I43" s="53"/>
      <c r="J43" s="20"/>
      <c r="K43" s="21"/>
      <c r="L43" s="21">
        <v>0</v>
      </c>
      <c r="M43" s="20">
        <v>0</v>
      </c>
      <c r="N43" s="21"/>
      <c r="O43" s="22"/>
      <c r="P43" s="22"/>
      <c r="Q43" s="22"/>
      <c r="R43" s="22"/>
      <c r="S43" s="22"/>
      <c r="T43" s="22"/>
      <c r="U43" s="22"/>
      <c r="V43" s="41"/>
      <c r="W43" s="42"/>
      <c r="X43" s="3"/>
    </row>
    <row r="44" spans="1:24" ht="18.75" customHeight="1">
      <c r="A44" s="94" t="s">
        <v>44</v>
      </c>
      <c r="B44" s="95"/>
      <c r="C44" s="65" t="s">
        <v>45</v>
      </c>
      <c r="D44" s="40">
        <v>4</v>
      </c>
      <c r="E44" s="39">
        <v>2828877900</v>
      </c>
      <c r="F44" s="26">
        <v>4</v>
      </c>
      <c r="G44" s="26">
        <v>2828877900</v>
      </c>
      <c r="H44" s="60">
        <v>100</v>
      </c>
      <c r="I44" s="60">
        <v>100</v>
      </c>
      <c r="J44" s="26">
        <v>0</v>
      </c>
      <c r="K44" s="27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47">
        <v>4</v>
      </c>
      <c r="W44" s="47">
        <v>2828877900</v>
      </c>
      <c r="X44" s="3"/>
    </row>
    <row r="45" spans="1:24" ht="18.75" customHeight="1">
      <c r="A45" s="1"/>
      <c r="B45" s="71"/>
      <c r="C45" s="63" t="s">
        <v>46</v>
      </c>
      <c r="D45" s="35">
        <v>2414</v>
      </c>
      <c r="E45" s="36">
        <v>23165029321</v>
      </c>
      <c r="F45" s="20">
        <v>2051</v>
      </c>
      <c r="G45" s="20">
        <v>12385803234</v>
      </c>
      <c r="H45" s="53">
        <v>84.96</v>
      </c>
      <c r="I45" s="53">
        <v>53.47</v>
      </c>
      <c r="J45" s="20">
        <v>313</v>
      </c>
      <c r="K45" s="21">
        <v>10667641599</v>
      </c>
      <c r="L45" s="21">
        <v>42</v>
      </c>
      <c r="M45" s="20">
        <v>3833598</v>
      </c>
      <c r="N45" s="21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4</v>
      </c>
      <c r="U45" s="22">
        <v>2463851</v>
      </c>
      <c r="V45" s="41">
        <v>2410</v>
      </c>
      <c r="W45" s="42">
        <v>23059742282</v>
      </c>
      <c r="X45" s="3"/>
    </row>
    <row r="46" spans="1:24" ht="18.75" customHeight="1">
      <c r="A46" s="92" t="s">
        <v>71</v>
      </c>
      <c r="B46" s="93"/>
      <c r="C46" s="64" t="s">
        <v>35</v>
      </c>
      <c r="D46" s="37">
        <v>2</v>
      </c>
      <c r="E46" s="38">
        <v>3317727</v>
      </c>
      <c r="F46" s="23">
        <v>0</v>
      </c>
      <c r="G46" s="23">
        <v>0</v>
      </c>
      <c r="H46" s="54">
        <v>0</v>
      </c>
      <c r="I46" s="54">
        <v>0</v>
      </c>
      <c r="J46" s="23">
        <v>1</v>
      </c>
      <c r="K46" s="24">
        <v>3305016</v>
      </c>
      <c r="L46" s="24">
        <v>1</v>
      </c>
      <c r="M46" s="23">
        <v>12711</v>
      </c>
      <c r="N46" s="24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43">
        <v>2</v>
      </c>
      <c r="W46" s="44">
        <v>3317727</v>
      </c>
      <c r="X46" s="3"/>
    </row>
    <row r="47" spans="1:24" ht="18.75" customHeight="1">
      <c r="A47" s="8"/>
      <c r="B47" s="72"/>
      <c r="C47" s="66" t="s">
        <v>39</v>
      </c>
      <c r="D47" s="51">
        <f>SUM(D45:D46)</f>
        <v>2416</v>
      </c>
      <c r="E47" s="45">
        <f>SUM(E45:E46)</f>
        <v>23168347048</v>
      </c>
      <c r="F47" s="45">
        <f>SUM(F45:F46)</f>
        <v>2051</v>
      </c>
      <c r="G47" s="45">
        <v>12385803234</v>
      </c>
      <c r="H47" s="55">
        <v>84.89</v>
      </c>
      <c r="I47" s="55">
        <v>53.46</v>
      </c>
      <c r="J47" s="45">
        <v>314</v>
      </c>
      <c r="K47" s="46">
        <v>10670946615</v>
      </c>
      <c r="L47" s="46">
        <v>43</v>
      </c>
      <c r="M47" s="45">
        <v>3846309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4</v>
      </c>
      <c r="U47" s="45">
        <v>2463851</v>
      </c>
      <c r="V47" s="45">
        <v>2412</v>
      </c>
      <c r="W47" s="46">
        <v>23063060009</v>
      </c>
      <c r="X47" s="3"/>
    </row>
    <row r="48" spans="1:24" ht="18.75" customHeight="1">
      <c r="A48" s="1"/>
      <c r="B48" s="71"/>
      <c r="C48" s="64" t="s">
        <v>40</v>
      </c>
      <c r="D48" s="35">
        <v>142</v>
      </c>
      <c r="E48" s="36">
        <v>418748283</v>
      </c>
      <c r="F48" s="20">
        <v>141</v>
      </c>
      <c r="G48" s="20">
        <v>418748273</v>
      </c>
      <c r="H48" s="53">
        <v>99.3</v>
      </c>
      <c r="I48" s="53">
        <v>100</v>
      </c>
      <c r="J48" s="20">
        <v>0</v>
      </c>
      <c r="K48" s="21">
        <v>0</v>
      </c>
      <c r="L48" s="21">
        <v>1</v>
      </c>
      <c r="M48" s="20">
        <v>10</v>
      </c>
      <c r="N48" s="21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41">
        <v>142</v>
      </c>
      <c r="W48" s="42">
        <v>418748283</v>
      </c>
      <c r="X48" s="3"/>
    </row>
    <row r="49" spans="1:24" ht="18.75" customHeight="1">
      <c r="A49" s="92" t="s">
        <v>53</v>
      </c>
      <c r="B49" s="93"/>
      <c r="C49" s="64" t="s">
        <v>47</v>
      </c>
      <c r="D49" s="37">
        <v>0</v>
      </c>
      <c r="E49" s="38">
        <v>0</v>
      </c>
      <c r="F49" s="23">
        <v>0</v>
      </c>
      <c r="G49" s="23">
        <v>0</v>
      </c>
      <c r="H49" s="54" t="s">
        <v>57</v>
      </c>
      <c r="I49" s="54" t="s">
        <v>58</v>
      </c>
      <c r="J49" s="23">
        <v>0</v>
      </c>
      <c r="K49" s="24">
        <v>0</v>
      </c>
      <c r="L49" s="24">
        <v>0</v>
      </c>
      <c r="M49" s="23">
        <v>0</v>
      </c>
      <c r="N49" s="2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43">
        <v>0</v>
      </c>
      <c r="W49" s="44">
        <v>0</v>
      </c>
      <c r="X49" s="3"/>
    </row>
    <row r="50" spans="1:24" ht="18.75" customHeight="1">
      <c r="A50" s="8"/>
      <c r="B50" s="72"/>
      <c r="C50" s="64" t="s">
        <v>48</v>
      </c>
      <c r="D50" s="51">
        <f>SUM(D48:D49)</f>
        <v>142</v>
      </c>
      <c r="E50" s="45">
        <f>SUM(E48:E49)</f>
        <v>418748283</v>
      </c>
      <c r="F50" s="45">
        <f>SUM(F48:F49)</f>
        <v>141</v>
      </c>
      <c r="G50" s="45">
        <v>418748273</v>
      </c>
      <c r="H50" s="55">
        <v>99.3</v>
      </c>
      <c r="I50" s="55">
        <v>100</v>
      </c>
      <c r="J50" s="45">
        <v>0</v>
      </c>
      <c r="K50" s="46">
        <v>0</v>
      </c>
      <c r="L50" s="46">
        <v>1</v>
      </c>
      <c r="M50" s="45">
        <v>10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142</v>
      </c>
      <c r="W50" s="46">
        <v>418748283</v>
      </c>
      <c r="X50" s="3"/>
    </row>
    <row r="51" spans="1:24" ht="18.75" customHeight="1">
      <c r="A51" s="94" t="s">
        <v>51</v>
      </c>
      <c r="B51" s="95"/>
      <c r="C51" s="65" t="s">
        <v>52</v>
      </c>
      <c r="D51" s="37">
        <v>2</v>
      </c>
      <c r="E51" s="36">
        <v>12882200</v>
      </c>
      <c r="F51" s="20">
        <v>2</v>
      </c>
      <c r="G51" s="20">
        <v>12882200</v>
      </c>
      <c r="H51" s="56">
        <v>100</v>
      </c>
      <c r="I51" s="79">
        <v>100</v>
      </c>
      <c r="J51" s="23">
        <v>0</v>
      </c>
      <c r="K51" s="24">
        <v>0</v>
      </c>
      <c r="L51" s="24">
        <v>0</v>
      </c>
      <c r="M51" s="23">
        <v>0</v>
      </c>
      <c r="N51" s="24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41">
        <v>2</v>
      </c>
      <c r="W51" s="42">
        <v>12882200</v>
      </c>
      <c r="X51" s="3"/>
    </row>
    <row r="52" spans="1:24" ht="18.75" customHeight="1">
      <c r="A52" s="110" t="s">
        <v>72</v>
      </c>
      <c r="B52" s="101"/>
      <c r="C52" s="64" t="s">
        <v>33</v>
      </c>
      <c r="D52" s="35">
        <v>0</v>
      </c>
      <c r="E52" s="36">
        <v>0</v>
      </c>
      <c r="F52" s="20">
        <v>0</v>
      </c>
      <c r="G52" s="20">
        <v>0</v>
      </c>
      <c r="H52" s="54" t="s">
        <v>38</v>
      </c>
      <c r="I52" s="54" t="s">
        <v>38</v>
      </c>
      <c r="J52" s="20">
        <v>0</v>
      </c>
      <c r="K52" s="21">
        <v>0</v>
      </c>
      <c r="L52" s="21">
        <v>0</v>
      </c>
      <c r="M52" s="20">
        <v>0</v>
      </c>
      <c r="N52" s="21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41">
        <v>0</v>
      </c>
      <c r="W52" s="42">
        <v>0</v>
      </c>
      <c r="X52" s="3"/>
    </row>
    <row r="53" spans="1:24" ht="18.75" customHeight="1">
      <c r="A53" s="92"/>
      <c r="B53" s="93"/>
      <c r="C53" s="64" t="s">
        <v>42</v>
      </c>
      <c r="D53" s="37">
        <v>0</v>
      </c>
      <c r="E53" s="38">
        <v>0</v>
      </c>
      <c r="F53" s="23">
        <v>0</v>
      </c>
      <c r="G53" s="23">
        <v>0</v>
      </c>
      <c r="H53" s="54" t="s">
        <v>38</v>
      </c>
      <c r="I53" s="50" t="s">
        <v>38</v>
      </c>
      <c r="J53" s="23">
        <v>0</v>
      </c>
      <c r="K53" s="24">
        <v>0</v>
      </c>
      <c r="L53" s="24">
        <v>0</v>
      </c>
      <c r="M53" s="23">
        <v>0</v>
      </c>
      <c r="N53" s="24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43">
        <v>0</v>
      </c>
      <c r="W53" s="44">
        <v>0</v>
      </c>
      <c r="X53" s="3"/>
    </row>
    <row r="54" spans="1:24" ht="18.75" customHeight="1">
      <c r="A54" s="102"/>
      <c r="B54" s="103"/>
      <c r="C54" s="15" t="s">
        <v>32</v>
      </c>
      <c r="D54" s="51">
        <f>SUM(D52:D53)</f>
        <v>0</v>
      </c>
      <c r="E54" s="45">
        <f>SUM(E52:E53)</f>
        <v>0</v>
      </c>
      <c r="F54" s="45">
        <f>SUM(F52:F53)</f>
        <v>0</v>
      </c>
      <c r="G54" s="45">
        <v>0</v>
      </c>
      <c r="H54" s="54" t="s">
        <v>38</v>
      </c>
      <c r="I54" s="54" t="s">
        <v>38</v>
      </c>
      <c r="J54" s="45">
        <v>0</v>
      </c>
      <c r="K54" s="46">
        <v>0</v>
      </c>
      <c r="L54" s="46">
        <v>0</v>
      </c>
      <c r="M54" s="45">
        <v>0</v>
      </c>
      <c r="N54" s="45">
        <v>0</v>
      </c>
      <c r="O54" s="46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5">
        <v>0</v>
      </c>
      <c r="W54" s="46">
        <v>0</v>
      </c>
      <c r="X54" s="3"/>
    </row>
    <row r="55" spans="1:26" ht="18.75" customHeight="1">
      <c r="A55" s="110" t="s">
        <v>73</v>
      </c>
      <c r="B55" s="101"/>
      <c r="C55" s="64" t="s">
        <v>33</v>
      </c>
      <c r="D55" s="35">
        <v>23</v>
      </c>
      <c r="E55" s="36">
        <v>834100</v>
      </c>
      <c r="F55" s="20">
        <v>22</v>
      </c>
      <c r="G55" s="20">
        <v>790200</v>
      </c>
      <c r="H55" s="53">
        <v>95.65</v>
      </c>
      <c r="I55" s="49">
        <v>94.74</v>
      </c>
      <c r="J55" s="20">
        <v>0</v>
      </c>
      <c r="K55" s="21">
        <v>0</v>
      </c>
      <c r="L55" s="21">
        <v>0</v>
      </c>
      <c r="M55" s="20">
        <v>20000</v>
      </c>
      <c r="N55" s="21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41">
        <v>22</v>
      </c>
      <c r="W55" s="42">
        <v>810200</v>
      </c>
      <c r="X55" s="3"/>
      <c r="Z55" s="67"/>
    </row>
    <row r="56" spans="1:24" ht="18.75" customHeight="1">
      <c r="A56" s="92"/>
      <c r="B56" s="93"/>
      <c r="C56" s="64" t="s">
        <v>42</v>
      </c>
      <c r="D56" s="37">
        <v>5711</v>
      </c>
      <c r="E56" s="38">
        <v>210209878</v>
      </c>
      <c r="F56" s="23">
        <v>0</v>
      </c>
      <c r="G56" s="23">
        <v>0</v>
      </c>
      <c r="H56" s="54">
        <v>0</v>
      </c>
      <c r="I56" s="54">
        <v>0</v>
      </c>
      <c r="J56" s="23">
        <v>0</v>
      </c>
      <c r="K56" s="24">
        <v>0</v>
      </c>
      <c r="L56" s="24">
        <v>175</v>
      </c>
      <c r="M56" s="23">
        <v>6505862</v>
      </c>
      <c r="N56" s="24">
        <v>0</v>
      </c>
      <c r="O56" s="25">
        <v>0</v>
      </c>
      <c r="P56" s="25">
        <v>319</v>
      </c>
      <c r="Q56" s="25">
        <v>14243780</v>
      </c>
      <c r="R56" s="25">
        <v>0</v>
      </c>
      <c r="S56" s="25">
        <v>0</v>
      </c>
      <c r="T56" s="25">
        <v>319</v>
      </c>
      <c r="U56" s="25">
        <v>9958891</v>
      </c>
      <c r="V56" s="43">
        <v>813</v>
      </c>
      <c r="W56" s="44">
        <v>30708533</v>
      </c>
      <c r="X56" s="3"/>
    </row>
    <row r="57" spans="1:24" ht="18" customHeight="1">
      <c r="A57" s="102"/>
      <c r="B57" s="103"/>
      <c r="C57" s="64" t="s">
        <v>32</v>
      </c>
      <c r="D57" s="51">
        <f>SUM(D55:D56)</f>
        <v>5734</v>
      </c>
      <c r="E57" s="45">
        <f>SUM(E55:E56)</f>
        <v>211043978</v>
      </c>
      <c r="F57" s="45">
        <f>SUM(F55:F56)</f>
        <v>22</v>
      </c>
      <c r="G57" s="45">
        <v>790200</v>
      </c>
      <c r="H57" s="55">
        <v>0.38</v>
      </c>
      <c r="I57" s="52">
        <v>0.37</v>
      </c>
      <c r="J57" s="45">
        <v>0</v>
      </c>
      <c r="K57" s="46">
        <v>0</v>
      </c>
      <c r="L57" s="46">
        <v>175</v>
      </c>
      <c r="M57" s="45">
        <v>6525862</v>
      </c>
      <c r="N57" s="45">
        <v>0</v>
      </c>
      <c r="O57" s="46">
        <v>0</v>
      </c>
      <c r="P57" s="48">
        <v>319</v>
      </c>
      <c r="Q57" s="48">
        <v>14243780</v>
      </c>
      <c r="R57" s="48">
        <v>0</v>
      </c>
      <c r="S57" s="48">
        <v>0</v>
      </c>
      <c r="T57" s="48">
        <v>319</v>
      </c>
      <c r="U57" s="48">
        <v>9958891</v>
      </c>
      <c r="V57" s="45">
        <v>835</v>
      </c>
      <c r="W57" s="46">
        <v>31518733</v>
      </c>
      <c r="X57" s="3"/>
    </row>
    <row r="58" spans="2:24" ht="18.75" customHeight="1" hidden="1">
      <c r="B58" s="68"/>
      <c r="C58" s="63" t="s">
        <v>40</v>
      </c>
      <c r="D58" s="35">
        <v>2513</v>
      </c>
      <c r="E58" s="36">
        <v>0</v>
      </c>
      <c r="F58" s="20">
        <v>0</v>
      </c>
      <c r="G58" s="20">
        <v>0</v>
      </c>
      <c r="H58" s="55">
        <v>0</v>
      </c>
      <c r="I58" s="49" t="s">
        <v>58</v>
      </c>
      <c r="J58" s="20">
        <v>0</v>
      </c>
      <c r="K58" s="21">
        <v>0</v>
      </c>
      <c r="L58" s="21">
        <v>0</v>
      </c>
      <c r="M58" s="20">
        <v>0</v>
      </c>
      <c r="N58" s="21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41">
        <v>0</v>
      </c>
      <c r="W58" s="42">
        <v>0</v>
      </c>
      <c r="X58" s="3"/>
    </row>
    <row r="59" spans="2:24" ht="18.75" customHeight="1" hidden="1">
      <c r="B59" s="68" t="s">
        <v>54</v>
      </c>
      <c r="C59" s="64" t="s">
        <v>35</v>
      </c>
      <c r="D59" s="37">
        <v>2</v>
      </c>
      <c r="E59" s="38">
        <v>0</v>
      </c>
      <c r="F59" s="23">
        <v>0</v>
      </c>
      <c r="G59" s="23">
        <v>0</v>
      </c>
      <c r="H59" s="55">
        <v>0</v>
      </c>
      <c r="I59" s="50" t="s">
        <v>58</v>
      </c>
      <c r="J59" s="23">
        <v>0</v>
      </c>
      <c r="K59" s="24">
        <v>0</v>
      </c>
      <c r="L59" s="24">
        <v>0</v>
      </c>
      <c r="M59" s="23">
        <v>0</v>
      </c>
      <c r="N59" s="24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43">
        <v>0</v>
      </c>
      <c r="W59" s="44">
        <v>0</v>
      </c>
      <c r="X59" s="3"/>
    </row>
    <row r="60" spans="2:24" ht="18.75" customHeight="1" hidden="1">
      <c r="B60" s="68" t="s">
        <v>55</v>
      </c>
      <c r="C60" s="66" t="s">
        <v>32</v>
      </c>
      <c r="D60" s="51">
        <v>130</v>
      </c>
      <c r="E60" s="45">
        <f>SUM(E58:E59)</f>
        <v>0</v>
      </c>
      <c r="F60" s="45">
        <f>SUM(F58:F59)</f>
        <v>0</v>
      </c>
      <c r="G60" s="45">
        <v>0</v>
      </c>
      <c r="H60" s="55">
        <v>0</v>
      </c>
      <c r="I60" s="52" t="s">
        <v>58</v>
      </c>
      <c r="J60" s="45">
        <v>0</v>
      </c>
      <c r="K60" s="46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0</v>
      </c>
      <c r="X60" s="3"/>
    </row>
    <row r="61" spans="2:24" ht="18.75" customHeight="1" hidden="1">
      <c r="B61" s="68"/>
      <c r="C61" s="63" t="s">
        <v>40</v>
      </c>
      <c r="D61" s="35">
        <v>0</v>
      </c>
      <c r="E61" s="36">
        <v>0</v>
      </c>
      <c r="F61" s="20">
        <v>0</v>
      </c>
      <c r="G61" s="20">
        <v>0</v>
      </c>
      <c r="H61" s="55" t="e">
        <v>#DIV/0!</v>
      </c>
      <c r="I61" s="49" t="s">
        <v>58</v>
      </c>
      <c r="J61" s="20">
        <v>0</v>
      </c>
      <c r="K61" s="21">
        <v>0</v>
      </c>
      <c r="L61" s="21">
        <v>0</v>
      </c>
      <c r="M61" s="20">
        <v>0</v>
      </c>
      <c r="N61" s="21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41">
        <v>0</v>
      </c>
      <c r="W61" s="42">
        <v>0</v>
      </c>
      <c r="X61" s="3"/>
    </row>
    <row r="62" spans="2:24" ht="21" customHeight="1" hidden="1">
      <c r="B62" s="68" t="s">
        <v>54</v>
      </c>
      <c r="C62" s="64" t="s">
        <v>35</v>
      </c>
      <c r="D62" s="37">
        <v>130</v>
      </c>
      <c r="E62" s="38">
        <v>0</v>
      </c>
      <c r="F62" s="23">
        <v>0</v>
      </c>
      <c r="G62" s="23">
        <v>0</v>
      </c>
      <c r="H62" s="55">
        <v>0</v>
      </c>
      <c r="I62" s="50" t="s">
        <v>58</v>
      </c>
      <c r="J62" s="23">
        <v>0</v>
      </c>
      <c r="K62" s="24">
        <v>0</v>
      </c>
      <c r="L62" s="24">
        <v>0</v>
      </c>
      <c r="M62" s="23">
        <v>0</v>
      </c>
      <c r="N62" s="24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43">
        <v>0</v>
      </c>
      <c r="W62" s="44">
        <v>0</v>
      </c>
      <c r="X62" s="3"/>
    </row>
    <row r="63" spans="2:24" ht="27" customHeight="1" hidden="1">
      <c r="B63" s="68" t="s">
        <v>56</v>
      </c>
      <c r="C63" s="66" t="s">
        <v>32</v>
      </c>
      <c r="D63" s="51">
        <f>SUM(D61:D62)</f>
        <v>130</v>
      </c>
      <c r="E63" s="45">
        <f>SUM(E61:E62)</f>
        <v>0</v>
      </c>
      <c r="F63" s="45">
        <f>SUM(F61:F62)</f>
        <v>0</v>
      </c>
      <c r="G63" s="45">
        <v>0</v>
      </c>
      <c r="H63" s="55">
        <v>0</v>
      </c>
      <c r="I63" s="46" t="s">
        <v>58</v>
      </c>
      <c r="J63" s="45">
        <v>0</v>
      </c>
      <c r="K63" s="46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0</v>
      </c>
      <c r="X63" s="3"/>
    </row>
    <row r="64" spans="1:24" ht="18.75" customHeight="1">
      <c r="A64" s="1"/>
      <c r="B64" s="71"/>
      <c r="C64" s="63" t="s">
        <v>40</v>
      </c>
      <c r="D64" s="75">
        <f>SUM(D7,D10,D11,D12,D13,D16,D19,D20,D22,D25,D28,D37,D40,D44,D45,D48,D51,D55+D52)</f>
        <v>1061271</v>
      </c>
      <c r="E64" s="75">
        <f>SUM(E7,E10,E11,E12,E13,E16,E19,E20,E22,E25,E28,E37,E40,E44,E45,E48,E51,E55+E52)</f>
        <v>184601271894</v>
      </c>
      <c r="F64" s="75">
        <f>SUM(F7,F10,F11,F12,F13,F16,F19,F20,F22,F25,F28,F37,F40,F44,F45,F48,F51,F55+F52)</f>
        <v>914702</v>
      </c>
      <c r="G64" s="75">
        <v>167389874121</v>
      </c>
      <c r="H64" s="54">
        <v>86.19</v>
      </c>
      <c r="I64" s="49">
        <v>90.68</v>
      </c>
      <c r="J64" s="42">
        <v>318</v>
      </c>
      <c r="K64" s="42">
        <v>10667766599</v>
      </c>
      <c r="L64" s="42">
        <v>140078</v>
      </c>
      <c r="M64" s="42">
        <v>6121654252</v>
      </c>
      <c r="N64" s="42">
        <v>4</v>
      </c>
      <c r="O64" s="42">
        <v>221300</v>
      </c>
      <c r="P64" s="42">
        <v>657</v>
      </c>
      <c r="Q64" s="42">
        <v>38088409</v>
      </c>
      <c r="R64" s="42">
        <v>0</v>
      </c>
      <c r="S64" s="42">
        <v>0</v>
      </c>
      <c r="T64" s="42">
        <v>1530</v>
      </c>
      <c r="U64" s="42">
        <v>60889279</v>
      </c>
      <c r="V64" s="42">
        <v>1057289</v>
      </c>
      <c r="W64" s="42">
        <v>184278493960</v>
      </c>
      <c r="X64" s="3"/>
    </row>
    <row r="65" spans="1:24" ht="18.75" customHeight="1">
      <c r="A65" s="92" t="s">
        <v>49</v>
      </c>
      <c r="B65" s="93"/>
      <c r="C65" s="64" t="s">
        <v>37</v>
      </c>
      <c r="D65" s="70">
        <f>SUM(D8,D14,D17,D23,D26,D29,,D38,D41,D46,D49,D56+D53)</f>
        <v>13600</v>
      </c>
      <c r="E65" s="70">
        <f>SUM(E8,E14,E17,E23,E26,E29,E38,E41,E46,E49,E56+E53)</f>
        <v>1151435213</v>
      </c>
      <c r="F65" s="70">
        <f>SUM(F8,F14,F17,F23,F26,F29,F38,F41,F46,F49,F56+F53)</f>
        <v>1</v>
      </c>
      <c r="G65" s="70">
        <v>11000</v>
      </c>
      <c r="H65" s="54">
        <v>0.01</v>
      </c>
      <c r="I65" s="50">
        <v>0.01</v>
      </c>
      <c r="J65" s="44">
        <v>3</v>
      </c>
      <c r="K65" s="44">
        <v>3375916</v>
      </c>
      <c r="L65" s="44">
        <v>1733</v>
      </c>
      <c r="M65" s="44">
        <v>162811654</v>
      </c>
      <c r="N65" s="44">
        <v>2</v>
      </c>
      <c r="O65" s="44">
        <v>54000</v>
      </c>
      <c r="P65" s="44">
        <v>705</v>
      </c>
      <c r="Q65" s="44">
        <v>70346200</v>
      </c>
      <c r="R65" s="44">
        <v>0</v>
      </c>
      <c r="S65" s="44">
        <v>0</v>
      </c>
      <c r="T65" s="44">
        <v>941</v>
      </c>
      <c r="U65" s="44">
        <v>41867652</v>
      </c>
      <c r="V65" s="44">
        <v>3385</v>
      </c>
      <c r="W65" s="44">
        <v>278466422</v>
      </c>
      <c r="X65" s="3"/>
    </row>
    <row r="66" spans="1:24" ht="18.75" customHeight="1">
      <c r="A66" s="8"/>
      <c r="B66" s="72"/>
      <c r="C66" s="66" t="s">
        <v>50</v>
      </c>
      <c r="D66" s="51">
        <f>SUM(D64:D65)</f>
        <v>1074871</v>
      </c>
      <c r="E66" s="46">
        <f>SUM(E64:E65)</f>
        <v>185752707107</v>
      </c>
      <c r="F66" s="46">
        <f>SUM(F64:F65)</f>
        <v>914703</v>
      </c>
      <c r="G66" s="46">
        <v>167389885121</v>
      </c>
      <c r="H66" s="52">
        <v>85.1</v>
      </c>
      <c r="I66" s="52">
        <v>90.11</v>
      </c>
      <c r="J66" s="46">
        <v>321</v>
      </c>
      <c r="K66" s="46">
        <v>10671142515</v>
      </c>
      <c r="L66" s="46">
        <v>141811</v>
      </c>
      <c r="M66" s="46">
        <v>6284465906</v>
      </c>
      <c r="N66" s="46">
        <v>6</v>
      </c>
      <c r="O66" s="46">
        <v>275300</v>
      </c>
      <c r="P66" s="46">
        <v>1362</v>
      </c>
      <c r="Q66" s="46">
        <v>108434609</v>
      </c>
      <c r="R66" s="46">
        <v>0</v>
      </c>
      <c r="S66" s="46">
        <v>0</v>
      </c>
      <c r="T66" s="46">
        <v>2471</v>
      </c>
      <c r="U66" s="46">
        <v>102756931</v>
      </c>
      <c r="V66" s="46">
        <v>1060674</v>
      </c>
      <c r="W66" s="46">
        <v>184556960382</v>
      </c>
      <c r="X66" s="3"/>
    </row>
    <row r="67" spans="2:4" ht="19.5" customHeight="1">
      <c r="B67" s="17" t="s">
        <v>63</v>
      </c>
      <c r="C67" t="s">
        <v>64</v>
      </c>
      <c r="D67"/>
    </row>
    <row r="69" ht="12.75">
      <c r="D69" s="57"/>
    </row>
    <row r="70" spans="5:7" ht="12.75">
      <c r="E70" s="80"/>
      <c r="G70" s="62"/>
    </row>
    <row r="71" ht="12.75">
      <c r="E71" s="80"/>
    </row>
    <row r="72" ht="12.75">
      <c r="E72" s="80"/>
    </row>
    <row r="74" ht="12.75">
      <c r="E74" s="80"/>
    </row>
    <row r="75" spans="2:8" ht="12.75">
      <c r="B75" s="67"/>
      <c r="C75" s="67"/>
      <c r="D75" s="114"/>
      <c r="E75" s="115"/>
      <c r="F75" s="67"/>
      <c r="G75" s="67"/>
      <c r="H75" s="67"/>
    </row>
    <row r="76" spans="2:8" ht="12.75">
      <c r="B76" s="67"/>
      <c r="C76" s="67"/>
      <c r="D76" s="114"/>
      <c r="E76" s="115"/>
      <c r="F76" s="67"/>
      <c r="G76" s="67"/>
      <c r="H76" s="67"/>
    </row>
    <row r="77" spans="2:8" ht="12.75">
      <c r="B77" s="67"/>
      <c r="C77" s="67"/>
      <c r="D77" s="114"/>
      <c r="E77" s="115"/>
      <c r="F77" s="67"/>
      <c r="G77" s="67"/>
      <c r="H77" s="67"/>
    </row>
    <row r="78" spans="2:8" ht="12.75">
      <c r="B78" s="67"/>
      <c r="C78" s="67"/>
      <c r="D78" s="114"/>
      <c r="E78" s="115"/>
      <c r="F78" s="67"/>
      <c r="G78" s="67"/>
      <c r="H78" s="67"/>
    </row>
    <row r="79" spans="2:8" ht="12.75">
      <c r="B79" s="67"/>
      <c r="C79" s="67"/>
      <c r="D79" s="114"/>
      <c r="E79" s="114"/>
      <c r="F79" s="67"/>
      <c r="G79" s="67"/>
      <c r="H79" s="67"/>
    </row>
    <row r="80" ht="12.75">
      <c r="E80" s="114"/>
    </row>
    <row r="81" ht="12.75">
      <c r="E81" s="114"/>
    </row>
    <row r="82" ht="12.75">
      <c r="E82" s="116"/>
    </row>
    <row r="83" ht="12.75">
      <c r="E83" s="114"/>
    </row>
    <row r="84" ht="12.75">
      <c r="E84" s="116"/>
    </row>
    <row r="85" ht="12.75">
      <c r="E85" s="114"/>
    </row>
    <row r="86" ht="12.75">
      <c r="E86" s="114"/>
    </row>
    <row r="87" ht="12.75">
      <c r="E87" s="114"/>
    </row>
    <row r="88" ht="12.75">
      <c r="E88" s="114"/>
    </row>
  </sheetData>
  <sheetProtection/>
  <mergeCells count="28">
    <mergeCell ref="A55:B57"/>
    <mergeCell ref="A52:B54"/>
    <mergeCell ref="A65:B65"/>
    <mergeCell ref="B37:B39"/>
    <mergeCell ref="A41:B41"/>
    <mergeCell ref="A44:B44"/>
    <mergeCell ref="A46:B46"/>
    <mergeCell ref="A49:B49"/>
    <mergeCell ref="A51:B51"/>
    <mergeCell ref="A31:A39"/>
    <mergeCell ref="A20:B20"/>
    <mergeCell ref="A23:B23"/>
    <mergeCell ref="A26:B26"/>
    <mergeCell ref="A28:B30"/>
    <mergeCell ref="B34:B36"/>
    <mergeCell ref="B31:B33"/>
    <mergeCell ref="A8:B8"/>
    <mergeCell ref="A10:B10"/>
    <mergeCell ref="A11:B11"/>
    <mergeCell ref="A12:B12"/>
    <mergeCell ref="A14:B14"/>
    <mergeCell ref="A17:B17"/>
    <mergeCell ref="P4:U4"/>
    <mergeCell ref="J3:U3"/>
    <mergeCell ref="B3:C3"/>
    <mergeCell ref="J4:K4"/>
    <mergeCell ref="L4:O4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小針 嵩貴</cp:lastModifiedBy>
  <cp:lastPrinted>2023-08-31T01:41:54Z</cp:lastPrinted>
  <dcterms:created xsi:type="dcterms:W3CDTF">2004-09-30T23:59:32Z</dcterms:created>
  <dcterms:modified xsi:type="dcterms:W3CDTF">2024-02-26T22:58:11Z</dcterms:modified>
  <cp:category/>
  <cp:version/>
  <cp:contentType/>
  <cp:contentStatus/>
</cp:coreProperties>
</file>