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
    </mc:Choice>
  </mc:AlternateContent>
  <workbookProtection workbookAlgorithmName="SHA-512" workbookHashValue="WWK+yZgIqiLImyPXYx+phkr27TI+SpvzppbRLSIPkZo1xmLVEVoQswBJcraoY70HECg64HohIT4Rs0yTarQi/A==" workbookSaltValue="/64ZnMzgsFBekwqcwN5/M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D10" i="4"/>
  <c r="P10" i="4"/>
  <c r="B10" i="4"/>
  <c r="AT8" i="4"/>
  <c r="AD8" i="4"/>
  <c r="W8" i="4"/>
  <c r="P8" i="4"/>
  <c r="B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<sst xmlns="http://schemas.openxmlformats.org/spreadsheetml/2006/main" count="236" uniqueCount="118">
  <si>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</si>
  <si>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</si>
  <si>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</si>
  <si>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</si>
  <si>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</si>
  <si>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</si>
  <si>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</si>
  <si>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</si>
  <si>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</si>
  <si>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</si>
  <si>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</si>
  <si>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</si>
  <si>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</si>
  <si>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</si>
  <si>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</si>
  <si>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</si>
  <si>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</si>
  <si>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</si>
  <si>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</si>
  <si>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</si>
  <si>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</si>
  <si>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</si>
  <si>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</si>
  <si>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</si>
  <si>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</si>
  <si>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</si>
  <si>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</si>
  <si>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</si>
  <si>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</si>
  <si>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</si>
  <si>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</si>
  <si>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</si>
  <si>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</si>
  <si>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</si>
  <si>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</si>
  <si>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</si>
  <si>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</si>
  <si>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</si>
  <si>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</si>
  <si>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</si>
  <si>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</si>
  <si>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</si>
  <si>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</si>
  <si>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</si>
  <si>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</si>
  <si>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</si>
  <si>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</si>
  <si>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</si>
  <si>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</si>
  <si>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</si>
  <si>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</si>
  <si>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</si>
  <si>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</si>
  <si>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</si>
  <si>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</si>
  <si>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</si>
  <si>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</si>
  <si>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</si>
  <si>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</si>
  <si>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</si>
  <si>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</si>
  <si>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</si>
  <si>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</si>
  <si>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</si>
  <si>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</si>
  <si>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</si>
  <si>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</si>
  <si>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</si>
  <si>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</si>
  <si>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</si>
  <si>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</si>
  <si>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</si>
  <si>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</si>
  <si>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</si>
  <si>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</si>
  <si>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</si>
  <si>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</si>
  <si>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</si>
  <si>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</si>
  <si>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</si>
  <si>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</si>
  <si>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</si>
  <si>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</si>
  <si>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</si>
  <si>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</si>
  <si>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</si>
  <si>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</si>
  <si>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</si>
  <si>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</si>
  <si>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</si>
  <si>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</si>
  <si>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</si>
  <si>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</si>
  <si>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</si>
  <si>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</si>
  <si>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</si>
  <si>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</si>
  <si>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</si>
  <si>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</si>
  <si>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</si>
  <si>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</si>
  <si>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</si>
  <si>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</si>
  <si>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</si>
  <si>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</si>
  <si>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</si>
  <si>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</si>
  <si>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</si>
  <si>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</si>
  <si>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</si>
  <si>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</si>
  <si>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</si>
  <si>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</si>
  <si>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</si>
  <si>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</si>
  <si>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処理場及びマンホールポンプ場に関しては、町の特徴で坂道が多いためマンホールポンプ等の機器数が多い。計画的に実施しているが、供用開始後20年を計画する処理場等もあるため計装盤等の大規模改修が控えている。また、管路施設に関しては、管路自体よりもマンホールの鉄蓋に劣化が見られ始めているため計画的に交換していく必要がある。</t>
    <rPh sb="1" eb="4">
      <t>ショリジョウ</t>
    </rPh>
    <rPh sb="4" eb="5">
      <t>オヨ</t>
    </rPh>
    <rPh sb="14" eb="15">
      <t>ジョウ</t>
    </rPh>
    <rPh sb="16" eb="17">
      <t>カン</t>
    </rPh>
    <rPh sb="21" eb="22">
      <t>マチ</t>
    </rPh>
    <rPh sb="23" eb="25">
      <t>トクチョウ</t>
    </rPh>
    <rPh sb="26" eb="28">
      <t>サカミチ</t>
    </rPh>
    <rPh sb="29" eb="30">
      <t>オオ</t>
    </rPh>
    <rPh sb="41" eb="42">
      <t>トウ</t>
    </rPh>
    <rPh sb="43" eb="45">
      <t>キキ</t>
    </rPh>
    <rPh sb="45" eb="46">
      <t>スウ</t>
    </rPh>
    <rPh sb="47" eb="48">
      <t>オオ</t>
    </rPh>
    <rPh sb="50" eb="53">
      <t>ケイカクテキ</t>
    </rPh>
    <rPh sb="54" eb="56">
      <t>ジッシ</t>
    </rPh>
    <rPh sb="62" eb="64">
      <t>キョウヨウ</t>
    </rPh>
    <rPh sb="64" eb="66">
      <t>カイシ</t>
    </rPh>
    <rPh sb="66" eb="67">
      <t>ゴ</t>
    </rPh>
    <rPh sb="69" eb="70">
      <t>ネン</t>
    </rPh>
    <rPh sb="71" eb="73">
      <t>ケイカク</t>
    </rPh>
    <rPh sb="75" eb="78">
      <t>ショリジョウ</t>
    </rPh>
    <rPh sb="78" eb="79">
      <t>トウ</t>
    </rPh>
    <rPh sb="84" eb="86">
      <t>ケイソウ</t>
    </rPh>
    <rPh sb="86" eb="87">
      <t>バン</t>
    </rPh>
    <rPh sb="87" eb="88">
      <t>トウ</t>
    </rPh>
    <rPh sb="89" eb="92">
      <t>ダイキボ</t>
    </rPh>
    <rPh sb="92" eb="94">
      <t>カイシュウ</t>
    </rPh>
    <rPh sb="95" eb="96">
      <t>ヒカ</t>
    </rPh>
    <rPh sb="104" eb="106">
      <t>カンロ</t>
    </rPh>
    <rPh sb="106" eb="108">
      <t>シセツ</t>
    </rPh>
    <rPh sb="109" eb="110">
      <t>カン</t>
    </rPh>
    <rPh sb="114" eb="116">
      <t>カンロ</t>
    </rPh>
    <rPh sb="116" eb="118">
      <t>ジタイ</t>
    </rPh>
    <rPh sb="127" eb="129">
      <t>テツブタ</t>
    </rPh>
    <rPh sb="130" eb="132">
      <t>レッカ</t>
    </rPh>
    <rPh sb="133" eb="134">
      <t>ミ</t>
    </rPh>
    <rPh sb="136" eb="137">
      <t>ハジ</t>
    </rPh>
    <rPh sb="143" eb="146">
      <t>ケイカクテキ</t>
    </rPh>
    <rPh sb="147" eb="149">
      <t>コウカン</t>
    </rPh>
    <rPh sb="153" eb="155">
      <t>ヒツヨウ</t>
    </rPh>
    <phoneticPr fontId="4"/>
  </si>
  <si>
    <t>　供用開始後古いもので20年以上、新しいものでも15年以上経過しているため企業債の償還額は減少してきているが、修繕費は多額であり今後処理場、マンホールポンプ場のほかにマンホールの鉄蓋交換などの経費も必要となってくる。
　また少子高齢化・過疎化の進行により使用料の減少も見込まれるため、料金の見直しを行う。
　今後必要となる財源を確保するためにも、平成28年度に策定した経営戦略を履行し、未加入者の早期加入を図るり、最適整備構想を活用し計画的な経営に努める。</t>
    <rPh sb="1" eb="6">
      <t>キョウヨウカイシゴ</t>
    </rPh>
    <rPh sb="6" eb="7">
      <t>フル</t>
    </rPh>
    <rPh sb="13" eb="14">
      <t>ネン</t>
    </rPh>
    <rPh sb="14" eb="16">
      <t>イジョウ</t>
    </rPh>
    <rPh sb="17" eb="18">
      <t>アタラ</t>
    </rPh>
    <rPh sb="26" eb="27">
      <t>ネン</t>
    </rPh>
    <rPh sb="27" eb="29">
      <t>イジョウ</t>
    </rPh>
    <rPh sb="29" eb="31">
      <t>ケイカ</t>
    </rPh>
    <rPh sb="37" eb="39">
      <t>キギョウ</t>
    </rPh>
    <rPh sb="39" eb="40">
      <t>サイ</t>
    </rPh>
    <rPh sb="41" eb="43">
      <t>ショウカン</t>
    </rPh>
    <rPh sb="43" eb="44">
      <t>ガク</t>
    </rPh>
    <rPh sb="45" eb="47">
      <t>ゲンショウ</t>
    </rPh>
    <rPh sb="55" eb="58">
      <t>シュウゼンヒ</t>
    </rPh>
    <rPh sb="59" eb="61">
      <t>タガク</t>
    </rPh>
    <rPh sb="64" eb="66">
      <t>コンゴ</t>
    </rPh>
    <rPh sb="66" eb="69">
      <t>ショリジョウ</t>
    </rPh>
    <rPh sb="78" eb="79">
      <t>ジョウ</t>
    </rPh>
    <rPh sb="89" eb="90">
      <t>テツ</t>
    </rPh>
    <rPh sb="90" eb="91">
      <t>フタ</t>
    </rPh>
    <rPh sb="91" eb="93">
      <t>コウカン</t>
    </rPh>
    <rPh sb="96" eb="98">
      <t>ケイヒ</t>
    </rPh>
    <rPh sb="99" eb="101">
      <t>ヒツヨウ</t>
    </rPh>
    <rPh sb="112" eb="114">
      <t>ショウシ</t>
    </rPh>
    <rPh sb="114" eb="117">
      <t>コウレイカ</t>
    </rPh>
    <rPh sb="118" eb="121">
      <t>カソカ</t>
    </rPh>
    <rPh sb="122" eb="124">
      <t>シンコウ</t>
    </rPh>
    <rPh sb="127" eb="130">
      <t>シヨウリョウ</t>
    </rPh>
    <rPh sb="131" eb="133">
      <t>ゲンショウ</t>
    </rPh>
    <rPh sb="134" eb="136">
      <t>ミコ</t>
    </rPh>
    <rPh sb="142" eb="144">
      <t>リョウキン</t>
    </rPh>
    <rPh sb="145" eb="147">
      <t>ミナオ</t>
    </rPh>
    <rPh sb="149" eb="150">
      <t>オコナ</t>
    </rPh>
    <rPh sb="154" eb="156">
      <t>コンゴ</t>
    </rPh>
    <rPh sb="156" eb="158">
      <t>ヒツヨウ</t>
    </rPh>
    <rPh sb="161" eb="163">
      <t>ザイゲン</t>
    </rPh>
    <rPh sb="164" eb="166">
      <t>カクホ</t>
    </rPh>
    <rPh sb="173" eb="175">
      <t>ヘイセイ</t>
    </rPh>
    <rPh sb="177" eb="179">
      <t>ネンド</t>
    </rPh>
    <rPh sb="180" eb="182">
      <t>サクテイ</t>
    </rPh>
    <rPh sb="184" eb="186">
      <t>ケイエイ</t>
    </rPh>
    <rPh sb="186" eb="188">
      <t>センリャク</t>
    </rPh>
    <rPh sb="189" eb="191">
      <t>リコウ</t>
    </rPh>
    <rPh sb="193" eb="197">
      <t>ミカニュウシャ</t>
    </rPh>
    <rPh sb="198" eb="200">
      <t>ソウキ</t>
    </rPh>
    <rPh sb="200" eb="202">
      <t>カニュウ</t>
    </rPh>
    <rPh sb="203" eb="204">
      <t>ハカ</t>
    </rPh>
    <rPh sb="207" eb="209">
      <t>サイテキ</t>
    </rPh>
    <rPh sb="209" eb="211">
      <t>セイビ</t>
    </rPh>
    <rPh sb="211" eb="213">
      <t>コウソウ</t>
    </rPh>
    <rPh sb="214" eb="216">
      <t>カツヨウ</t>
    </rPh>
    <rPh sb="217" eb="220">
      <t>ケイカクテキ</t>
    </rPh>
    <rPh sb="221" eb="223">
      <t>ケイエイ</t>
    </rPh>
    <rPh sb="224" eb="225">
      <t>ツト</t>
    </rPh>
    <phoneticPr fontId="4"/>
  </si>
  <si>
    <t>歳入に関しては、8割加入しているが使用料収入が少なく、一般会計の繰入に依存していることがわかる。使用料に関しては、2割程度未加入者がいるが、事業全体で見た場合不足する。現在改良工事等を行っておらず、ほぼ経常経費であるため料金改定を視野に入れて行く必要がある。</t>
    <rPh sb="0" eb="2">
      <t>サイニュウ</t>
    </rPh>
    <rPh sb="3" eb="4">
      <t>カン</t>
    </rPh>
    <rPh sb="9" eb="10">
      <t>ワリ</t>
    </rPh>
    <rPh sb="10" eb="12">
      <t>カニュウ</t>
    </rPh>
    <rPh sb="17" eb="20">
      <t>シヨウリョウ</t>
    </rPh>
    <rPh sb="20" eb="22">
      <t>シュウニュウ</t>
    </rPh>
    <rPh sb="23" eb="24">
      <t>スク</t>
    </rPh>
    <rPh sb="27" eb="31">
      <t>イッパンカイケイ</t>
    </rPh>
    <rPh sb="32" eb="34">
      <t>クリイレ</t>
    </rPh>
    <rPh sb="35" eb="37">
      <t>イゾン</t>
    </rPh>
    <rPh sb="48" eb="51">
      <t>シヨウリョウ</t>
    </rPh>
    <rPh sb="52" eb="53">
      <t>カン</t>
    </rPh>
    <rPh sb="58" eb="61">
      <t>ワリテイド</t>
    </rPh>
    <rPh sb="61" eb="65">
      <t>ミカニュウシャ</t>
    </rPh>
    <rPh sb="70" eb="72">
      <t>ジギョウ</t>
    </rPh>
    <rPh sb="72" eb="74">
      <t>ゼンタイ</t>
    </rPh>
    <rPh sb="75" eb="76">
      <t>ミ</t>
    </rPh>
    <rPh sb="77" eb="79">
      <t>バアイ</t>
    </rPh>
    <rPh sb="79" eb="81">
      <t>フソク</t>
    </rPh>
    <rPh sb="84" eb="91">
      <t>ゲンザイカイリョウコウジトウ</t>
    </rPh>
    <rPh sb="92" eb="93">
      <t>オコナ</t>
    </rPh>
    <rPh sb="101" eb="105">
      <t>ケイジョウケイヒ</t>
    </rPh>
    <rPh sb="110" eb="112">
      <t>リョウキン</t>
    </rPh>
    <rPh sb="112" eb="114">
      <t>カイテイ</t>
    </rPh>
    <rPh sb="115" eb="117">
      <t>シヤ</t>
    </rPh>
    <rPh sb="118" eb="119">
      <t>イ</t>
    </rPh>
    <rPh sb="121" eb="122">
      <t>イ</t>
    </rPh>
    <rPh sb="123" eb="1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</si>
</sst>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14-4472-AECA-01C4A8C59C0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EC14-4472-AECA-01C4A8C59C0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45.53</c:v>
                </c:pt>
                <c:pt idx="1">
                  <c:v>44.72</c:v>
                </c:pt>
                <c:pt idx="2">
                  <c:v>45.33</c:v>
                </c:pt>
                <c:pt idx="3">
                  <c:v>44.92</c:v>
                </c:pt>
                <c:pt idx="4">
                  <c:v>44.31</c:v>
                </c:pt>
              </c:numCache>
            </c:numRef>
          </c:val>
          <c:extLst>
            <c:ext xmlns:c16="http://schemas.microsoft.com/office/drawing/2014/chart" uri="{C3380CC4-5D6E-409C-BE32-E72D297353CC}">
              <c16:uniqueId val="{00000000-065D-4736-9A0A-E81792FC08F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065D-4736-9A0A-E81792FC08F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77.06</c:v>
                </c:pt>
                <c:pt idx="1">
                  <c:v>73.459999999999994</c:v>
                </c:pt>
                <c:pt idx="2">
                  <c:v>72.44</c:v>
                </c:pt>
                <c:pt idx="3">
                  <c:v>75.25</c:v>
                </c:pt>
                <c:pt idx="4">
                  <c:v>80.62</c:v>
                </c:pt>
              </c:numCache>
            </c:numRef>
          </c:val>
          <c:extLst>
            <c:ext xmlns:c16="http://schemas.microsoft.com/office/drawing/2014/chart" uri="{C3380CC4-5D6E-409C-BE32-E72D297353CC}">
              <c16:uniqueId val="{00000000-0401-4D2C-930A-8EA65543027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0401-4D2C-930A-8EA65543027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100.5</c:v>
                </c:pt>
                <c:pt idx="1">
                  <c:v>101</c:v>
                </c:pt>
                <c:pt idx="2">
                  <c:v>101.27</c:v>
                </c:pt>
                <c:pt idx="3">
                  <c:v>99.81</c:v>
                </c:pt>
                <c:pt idx="4">
                  <c:v>95.73</c:v>
                </c:pt>
              </c:numCache>
            </c:numRef>
          </c:val>
          <c:extLst>
            <c:ext xmlns:c16="http://schemas.microsoft.com/office/drawing/2014/chart" uri="{C3380CC4-5D6E-409C-BE32-E72D297353CC}">
              <c16:uniqueId val="{00000000-FEDA-45AE-BF1B-FC1CA0E735A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DA-45AE-BF1B-FC1CA0E735A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60-41A6-A2EA-AE3F652CE25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60-41A6-A2EA-AE3F652CE25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C0-4957-9716-A5A2C178188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C0-4957-9716-A5A2C178188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14-4CE1-B5F2-F6885191BB7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14-4CE1-B5F2-F6885191BB7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9D-4F11-96EA-985CD962571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9D-4F11-96EA-985CD962571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2941.29</c:v>
                </c:pt>
                <c:pt idx="1">
                  <c:v>2648.93</c:v>
                </c:pt>
                <c:pt idx="2">
                  <c:v>2340.58</c:v>
                </c:pt>
                <c:pt idx="3">
                  <c:v>2136.66</c:v>
                </c:pt>
                <c:pt idx="4">
                  <c:v>1730.02</c:v>
                </c:pt>
              </c:numCache>
            </c:numRef>
          </c:val>
          <c:extLst>
            <c:ext xmlns:c16="http://schemas.microsoft.com/office/drawing/2014/chart" uri="{C3380CC4-5D6E-409C-BE32-E72D297353CC}">
              <c16:uniqueId val="{00000000-E4AF-4E34-B362-4FF91FBBC1B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E4AF-4E34-B362-4FF91FBBC1B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29.77</c:v>
                </c:pt>
                <c:pt idx="1">
                  <c:v>35.32</c:v>
                </c:pt>
                <c:pt idx="2">
                  <c:v>22.12</c:v>
                </c:pt>
                <c:pt idx="3">
                  <c:v>26.96</c:v>
                </c:pt>
                <c:pt idx="4">
                  <c:v>24.83</c:v>
                </c:pt>
              </c:numCache>
            </c:numRef>
          </c:val>
          <c:extLst>
            <c:ext xmlns:c16="http://schemas.microsoft.com/office/drawing/2014/chart" uri="{C3380CC4-5D6E-409C-BE32-E72D297353CC}">
              <c16:uniqueId val="{00000000-4734-49C3-849A-AC4A1240052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4734-49C3-849A-AC4A1240052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525.92999999999995</c:v>
                </c:pt>
                <c:pt idx="1">
                  <c:v>448.51</c:v>
                </c:pt>
                <c:pt idx="2">
                  <c:v>715.9</c:v>
                </c:pt>
                <c:pt idx="3">
                  <c:v>587.66</c:v>
                </c:pt>
                <c:pt idx="4">
                  <c:v>640.02</c:v>
                </c:pt>
              </c:numCache>
            </c:numRef>
          </c:val>
          <c:extLst>
            <c:ext xmlns:c16="http://schemas.microsoft.com/office/drawing/2014/chart" uri="{C3380CC4-5D6E-409C-BE32-E72D297353CC}">
              <c16:uniqueId val="{00000000-701B-4C80-BEA4-2E681BF53E8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701B-4C80-BEA4-2E681BF53E8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柳津町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46">
        <f>データ!S6</f>
        <v>3042</v>
      </c>
      <c r="AM8" s="46"/>
      <c r="AN8" s="46"/>
      <c r="AO8" s="46"/>
      <c r="AP8" s="46"/>
      <c r="AQ8" s="46"/>
      <c r="AR8" s="46"/>
      <c r="AS8" s="46"/>
      <c r="AT8" s="45">
        <f>データ!T6</f>
        <v>175.82</v>
      </c>
      <c r="AU8" s="45"/>
      <c r="AV8" s="45"/>
      <c r="AW8" s="45"/>
      <c r="AX8" s="45"/>
      <c r="AY8" s="45"/>
      <c r="AZ8" s="45"/>
      <c r="BA8" s="45"/>
      <c r="BB8" s="45">
        <f>データ!U6</f>
        <v>17.3</v>
      </c>
      <c r="BC8" s="45"/>
      <c r="BD8" s="45"/>
      <c r="BE8" s="45"/>
      <c r="BF8" s="45"/>
      <c r="BG8" s="45"/>
      <c r="BH8" s="45"/>
      <c r="BI8" s="45"/>
      <c r="BJ8" s="3"/>
      <c r="BK8" s="3"/>
      <c r="BL8" s="62" t="s">
        <v>10</v>
      </c>
      <c r="BM8" s="63"/>
      <c r="BN8" s="64" t="s">
        <v>11</v>
      </c>
      <c r="BO8" s="64"/>
      <c r="BP8" s="64"/>
      <c r="BQ8" s="64"/>
      <c r="BR8" s="64"/>
      <c r="BS8" s="64"/>
      <c r="BT8" s="64"/>
      <c r="BU8" s="64"/>
      <c r="BV8" s="64"/>
      <c r="BW8" s="64"/>
      <c r="BX8" s="64"/>
      <c r="BY8" s="65"/>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30.16</v>
      </c>
      <c r="Q10" s="45"/>
      <c r="R10" s="45"/>
      <c r="S10" s="45"/>
      <c r="T10" s="45"/>
      <c r="U10" s="45"/>
      <c r="V10" s="45"/>
      <c r="W10" s="45">
        <f>データ!Q6</f>
        <v>100</v>
      </c>
      <c r="X10" s="45"/>
      <c r="Y10" s="45"/>
      <c r="Z10" s="45"/>
      <c r="AA10" s="45"/>
      <c r="AB10" s="45"/>
      <c r="AC10" s="45"/>
      <c r="AD10" s="46">
        <f>データ!R6</f>
        <v>3780</v>
      </c>
      <c r="AE10" s="46"/>
      <c r="AF10" s="46"/>
      <c r="AG10" s="46"/>
      <c r="AH10" s="46"/>
      <c r="AI10" s="46"/>
      <c r="AJ10" s="46"/>
      <c r="AK10" s="2"/>
      <c r="AL10" s="46">
        <f>データ!V6</f>
        <v>908</v>
      </c>
      <c r="AM10" s="46"/>
      <c r="AN10" s="46"/>
      <c r="AO10" s="46"/>
      <c r="AP10" s="46"/>
      <c r="AQ10" s="46"/>
      <c r="AR10" s="46"/>
      <c r="AS10" s="46"/>
      <c r="AT10" s="45">
        <f>データ!W6</f>
        <v>0.52</v>
      </c>
      <c r="AU10" s="45"/>
      <c r="AV10" s="45"/>
      <c r="AW10" s="45"/>
      <c r="AX10" s="45"/>
      <c r="AY10" s="45"/>
      <c r="AZ10" s="45"/>
      <c r="BA10" s="45"/>
      <c r="BB10" s="45">
        <f>データ!X6</f>
        <v>1746.15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61"/>
      <c r="BN16" s="61"/>
      <c r="BO16" s="61"/>
      <c r="BP16" s="61"/>
      <c r="BQ16" s="61"/>
      <c r="BR16" s="61"/>
      <c r="BS16" s="61"/>
      <c r="BT16" s="61"/>
      <c r="BU16" s="61"/>
      <c r="BV16" s="61"/>
      <c r="BW16" s="61"/>
      <c r="BX16" s="61"/>
      <c r="BY16" s="61"/>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61"/>
      <c r="BN17" s="61"/>
      <c r="BO17" s="61"/>
      <c r="BP17" s="61"/>
      <c r="BQ17" s="61"/>
      <c r="BR17" s="61"/>
      <c r="BS17" s="61"/>
      <c r="BT17" s="61"/>
      <c r="BU17" s="61"/>
      <c r="BV17" s="61"/>
      <c r="BW17" s="61"/>
      <c r="BX17" s="61"/>
      <c r="BY17" s="61"/>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61"/>
      <c r="BN18" s="61"/>
      <c r="BO18" s="61"/>
      <c r="BP18" s="61"/>
      <c r="BQ18" s="61"/>
      <c r="BR18" s="61"/>
      <c r="BS18" s="61"/>
      <c r="BT18" s="61"/>
      <c r="BU18" s="61"/>
      <c r="BV18" s="61"/>
      <c r="BW18" s="61"/>
      <c r="BX18" s="61"/>
      <c r="BY18" s="61"/>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61"/>
      <c r="BN19" s="61"/>
      <c r="BO19" s="61"/>
      <c r="BP19" s="61"/>
      <c r="BQ19" s="61"/>
      <c r="BR19" s="61"/>
      <c r="BS19" s="61"/>
      <c r="BT19" s="61"/>
      <c r="BU19" s="61"/>
      <c r="BV19" s="61"/>
      <c r="BW19" s="61"/>
      <c r="BX19" s="61"/>
      <c r="BY19" s="61"/>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61"/>
      <c r="BN20" s="61"/>
      <c r="BO20" s="61"/>
      <c r="BP20" s="61"/>
      <c r="BQ20" s="61"/>
      <c r="BR20" s="61"/>
      <c r="BS20" s="61"/>
      <c r="BT20" s="61"/>
      <c r="BU20" s="61"/>
      <c r="BV20" s="61"/>
      <c r="BW20" s="61"/>
      <c r="BX20" s="61"/>
      <c r="BY20" s="61"/>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61"/>
      <c r="BN21" s="61"/>
      <c r="BO21" s="61"/>
      <c r="BP21" s="61"/>
      <c r="BQ21" s="61"/>
      <c r="BR21" s="61"/>
      <c r="BS21" s="61"/>
      <c r="BT21" s="61"/>
      <c r="BU21" s="61"/>
      <c r="BV21" s="61"/>
      <c r="BW21" s="61"/>
      <c r="BX21" s="61"/>
      <c r="BY21" s="61"/>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61"/>
      <c r="BN22" s="61"/>
      <c r="BO22" s="61"/>
      <c r="BP22" s="61"/>
      <c r="BQ22" s="61"/>
      <c r="BR22" s="61"/>
      <c r="BS22" s="61"/>
      <c r="BT22" s="61"/>
      <c r="BU22" s="61"/>
      <c r="BV22" s="61"/>
      <c r="BW22" s="61"/>
      <c r="BX22" s="61"/>
      <c r="BY22" s="61"/>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61"/>
      <c r="BN23" s="61"/>
      <c r="BO23" s="61"/>
      <c r="BP23" s="61"/>
      <c r="BQ23" s="61"/>
      <c r="BR23" s="61"/>
      <c r="BS23" s="61"/>
      <c r="BT23" s="61"/>
      <c r="BU23" s="61"/>
      <c r="BV23" s="61"/>
      <c r="BW23" s="61"/>
      <c r="BX23" s="61"/>
      <c r="BY23" s="61"/>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61"/>
      <c r="BN24" s="61"/>
      <c r="BO24" s="61"/>
      <c r="BP24" s="61"/>
      <c r="BQ24" s="61"/>
      <c r="BR24" s="61"/>
      <c r="BS24" s="61"/>
      <c r="BT24" s="61"/>
      <c r="BU24" s="61"/>
      <c r="BV24" s="61"/>
      <c r="BW24" s="61"/>
      <c r="BX24" s="61"/>
      <c r="BY24" s="61"/>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61"/>
      <c r="BN25" s="61"/>
      <c r="BO25" s="61"/>
      <c r="BP25" s="61"/>
      <c r="BQ25" s="61"/>
      <c r="BR25" s="61"/>
      <c r="BS25" s="61"/>
      <c r="BT25" s="61"/>
      <c r="BU25" s="61"/>
      <c r="BV25" s="61"/>
      <c r="BW25" s="61"/>
      <c r="BX25" s="61"/>
      <c r="BY25" s="61"/>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61"/>
      <c r="BN26" s="61"/>
      <c r="BO26" s="61"/>
      <c r="BP26" s="61"/>
      <c r="BQ26" s="61"/>
      <c r="BR26" s="61"/>
      <c r="BS26" s="61"/>
      <c r="BT26" s="61"/>
      <c r="BU26" s="61"/>
      <c r="BV26" s="61"/>
      <c r="BW26" s="61"/>
      <c r="BX26" s="61"/>
      <c r="BY26" s="61"/>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61"/>
      <c r="BN27" s="61"/>
      <c r="BO27" s="61"/>
      <c r="BP27" s="61"/>
      <c r="BQ27" s="61"/>
      <c r="BR27" s="61"/>
      <c r="BS27" s="61"/>
      <c r="BT27" s="61"/>
      <c r="BU27" s="61"/>
      <c r="BV27" s="61"/>
      <c r="BW27" s="61"/>
      <c r="BX27" s="61"/>
      <c r="BY27" s="61"/>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61"/>
      <c r="BN28" s="61"/>
      <c r="BO28" s="61"/>
      <c r="BP28" s="61"/>
      <c r="BQ28" s="61"/>
      <c r="BR28" s="61"/>
      <c r="BS28" s="61"/>
      <c r="BT28" s="61"/>
      <c r="BU28" s="61"/>
      <c r="BV28" s="61"/>
      <c r="BW28" s="61"/>
      <c r="BX28" s="61"/>
      <c r="BY28" s="61"/>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61"/>
      <c r="BN29" s="61"/>
      <c r="BO29" s="61"/>
      <c r="BP29" s="61"/>
      <c r="BQ29" s="61"/>
      <c r="BR29" s="61"/>
      <c r="BS29" s="61"/>
      <c r="BT29" s="61"/>
      <c r="BU29" s="61"/>
      <c r="BV29" s="61"/>
      <c r="BW29" s="61"/>
      <c r="BX29" s="61"/>
      <c r="BY29" s="61"/>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61"/>
      <c r="BN30" s="61"/>
      <c r="BO30" s="61"/>
      <c r="BP30" s="61"/>
      <c r="BQ30" s="61"/>
      <c r="BR30" s="61"/>
      <c r="BS30" s="61"/>
      <c r="BT30" s="61"/>
      <c r="BU30" s="61"/>
      <c r="BV30" s="61"/>
      <c r="BW30" s="61"/>
      <c r="BX30" s="61"/>
      <c r="BY30" s="61"/>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61"/>
      <c r="BN31" s="61"/>
      <c r="BO31" s="61"/>
      <c r="BP31" s="61"/>
      <c r="BQ31" s="61"/>
      <c r="BR31" s="61"/>
      <c r="BS31" s="61"/>
      <c r="BT31" s="61"/>
      <c r="BU31" s="61"/>
      <c r="BV31" s="61"/>
      <c r="BW31" s="61"/>
      <c r="BX31" s="61"/>
      <c r="BY31" s="61"/>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61"/>
      <c r="BN32" s="61"/>
      <c r="BO32" s="61"/>
      <c r="BP32" s="61"/>
      <c r="BQ32" s="61"/>
      <c r="BR32" s="61"/>
      <c r="BS32" s="61"/>
      <c r="BT32" s="61"/>
      <c r="BU32" s="61"/>
      <c r="BV32" s="61"/>
      <c r="BW32" s="61"/>
      <c r="BX32" s="61"/>
      <c r="BY32" s="61"/>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61"/>
      <c r="BN33" s="61"/>
      <c r="BO33" s="61"/>
      <c r="BP33" s="61"/>
      <c r="BQ33" s="61"/>
      <c r="BR33" s="61"/>
      <c r="BS33" s="61"/>
      <c r="BT33" s="61"/>
      <c r="BU33" s="61"/>
      <c r="BV33" s="61"/>
      <c r="BW33" s="61"/>
      <c r="BX33" s="61"/>
      <c r="BY33" s="61"/>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61"/>
      <c r="BN34" s="61"/>
      <c r="BO34" s="61"/>
      <c r="BP34" s="61"/>
      <c r="BQ34" s="61"/>
      <c r="BR34" s="61"/>
      <c r="BS34" s="61"/>
      <c r="BT34" s="61"/>
      <c r="BU34" s="61"/>
      <c r="BV34" s="61"/>
      <c r="BW34" s="61"/>
      <c r="BX34" s="61"/>
      <c r="BY34" s="61"/>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61"/>
      <c r="BN35" s="61"/>
      <c r="BO35" s="61"/>
      <c r="BP35" s="61"/>
      <c r="BQ35" s="61"/>
      <c r="BR35" s="61"/>
      <c r="BS35" s="61"/>
      <c r="BT35" s="61"/>
      <c r="BU35" s="61"/>
      <c r="BV35" s="61"/>
      <c r="BW35" s="61"/>
      <c r="BX35" s="61"/>
      <c r="BY35" s="61"/>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61"/>
      <c r="BN36" s="61"/>
      <c r="BO36" s="61"/>
      <c r="BP36" s="61"/>
      <c r="BQ36" s="61"/>
      <c r="BR36" s="61"/>
      <c r="BS36" s="61"/>
      <c r="BT36" s="61"/>
      <c r="BU36" s="61"/>
      <c r="BV36" s="61"/>
      <c r="BW36" s="61"/>
      <c r="BX36" s="61"/>
      <c r="BY36" s="61"/>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61"/>
      <c r="BN37" s="61"/>
      <c r="BO37" s="61"/>
      <c r="BP37" s="61"/>
      <c r="BQ37" s="61"/>
      <c r="BR37" s="61"/>
      <c r="BS37" s="61"/>
      <c r="BT37" s="61"/>
      <c r="BU37" s="61"/>
      <c r="BV37" s="61"/>
      <c r="BW37" s="61"/>
      <c r="BX37" s="61"/>
      <c r="BY37" s="61"/>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61"/>
      <c r="BN38" s="61"/>
      <c r="BO38" s="61"/>
      <c r="BP38" s="61"/>
      <c r="BQ38" s="61"/>
      <c r="BR38" s="61"/>
      <c r="BS38" s="61"/>
      <c r="BT38" s="61"/>
      <c r="BU38" s="61"/>
      <c r="BV38" s="61"/>
      <c r="BW38" s="61"/>
      <c r="BX38" s="61"/>
      <c r="BY38" s="61"/>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61"/>
      <c r="BN39" s="61"/>
      <c r="BO39" s="61"/>
      <c r="BP39" s="61"/>
      <c r="BQ39" s="61"/>
      <c r="BR39" s="61"/>
      <c r="BS39" s="61"/>
      <c r="BT39" s="61"/>
      <c r="BU39" s="61"/>
      <c r="BV39" s="61"/>
      <c r="BW39" s="61"/>
      <c r="BX39" s="61"/>
      <c r="BY39" s="61"/>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61"/>
      <c r="BN40" s="61"/>
      <c r="BO40" s="61"/>
      <c r="BP40" s="61"/>
      <c r="BQ40" s="61"/>
      <c r="BR40" s="61"/>
      <c r="BS40" s="61"/>
      <c r="BT40" s="61"/>
      <c r="BU40" s="61"/>
      <c r="BV40" s="61"/>
      <c r="BW40" s="61"/>
      <c r="BX40" s="61"/>
      <c r="BY40" s="61"/>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61"/>
      <c r="BN41" s="61"/>
      <c r="BO41" s="61"/>
      <c r="BP41" s="61"/>
      <c r="BQ41" s="61"/>
      <c r="BR41" s="61"/>
      <c r="BS41" s="61"/>
      <c r="BT41" s="61"/>
      <c r="BU41" s="61"/>
      <c r="BV41" s="61"/>
      <c r="BW41" s="61"/>
      <c r="BX41" s="61"/>
      <c r="BY41" s="61"/>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61"/>
      <c r="BN42" s="61"/>
      <c r="BO42" s="61"/>
      <c r="BP42" s="61"/>
      <c r="BQ42" s="61"/>
      <c r="BR42" s="61"/>
      <c r="BS42" s="61"/>
      <c r="BT42" s="61"/>
      <c r="BU42" s="61"/>
      <c r="BV42" s="61"/>
      <c r="BW42" s="61"/>
      <c r="BX42" s="61"/>
      <c r="BY42" s="61"/>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61"/>
      <c r="BN43" s="61"/>
      <c r="BO43" s="61"/>
      <c r="BP43" s="61"/>
      <c r="BQ43" s="61"/>
      <c r="BR43" s="61"/>
      <c r="BS43" s="61"/>
      <c r="BT43" s="61"/>
      <c r="BU43" s="61"/>
      <c r="BV43" s="61"/>
      <c r="BW43" s="61"/>
      <c r="BX43" s="61"/>
      <c r="BY43" s="61"/>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oM+zV0zeOARrhNCA2fAagVNaqM2fXLUItQeFYBBjYBlQH0GrJP0Ut2C1P1KpPVOin+riVkWPVC/eJ9zwwYz4yw==" saltValue="3uhoG0v8YVOxCS3J/6sZ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4" t="s">
        <v>53</v>
      </c>
      <c r="I3" s="75"/>
      <c r="J3" s="75"/>
      <c r="K3" s="75"/>
      <c r="L3" s="75"/>
      <c r="M3" s="75"/>
      <c r="N3" s="75"/>
      <c r="O3" s="75"/>
      <c r="P3" s="75"/>
      <c r="Q3" s="75"/>
      <c r="R3" s="75"/>
      <c r="S3" s="75"/>
      <c r="T3" s="75"/>
      <c r="U3" s="75"/>
      <c r="V3" s="75"/>
      <c r="W3" s="75"/>
      <c r="X3" s="76"/>
      <c r="Y3" s="80" t="s">
        <v>54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55</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56</v>
      </c>
      <c r="B4" s="16"/>
      <c r="C4" s="16"/>
      <c r="D4" s="16"/>
      <c r="E4" s="16"/>
      <c r="F4" s="16"/>
      <c r="G4" s="16"/>
      <c r="H4" s="77"/>
      <c r="I4" s="78"/>
      <c r="J4" s="78"/>
      <c r="K4" s="78"/>
      <c r="L4" s="78"/>
      <c r="M4" s="78"/>
      <c r="N4" s="78"/>
      <c r="O4" s="78"/>
      <c r="P4" s="78"/>
      <c r="Q4" s="78"/>
      <c r="R4" s="78"/>
      <c r="S4" s="78"/>
      <c r="T4" s="78"/>
      <c r="U4" s="78"/>
      <c r="V4" s="78"/>
      <c r="W4" s="78"/>
      <c r="X4" s="79"/>
      <c r="Y4" s="73" t="s">
        <v>57</v>
      </c>
      <c r="Z4" s="73"/>
      <c r="AA4" s="73"/>
      <c r="AB4" s="73"/>
      <c r="AC4" s="73"/>
      <c r="AD4" s="73"/>
      <c r="AE4" s="73"/>
      <c r="AF4" s="73"/>
      <c r="AG4" s="73"/>
      <c r="AH4" s="73"/>
      <c r="AI4" s="73"/>
      <c r="AJ4" s="73" t="s">
        <v>58</v>
      </c>
      <c r="AK4" s="73"/>
      <c r="AL4" s="73"/>
      <c r="AM4" s="73"/>
      <c r="AN4" s="73"/>
      <c r="AO4" s="73"/>
      <c r="AP4" s="73"/>
      <c r="AQ4" s="73"/>
      <c r="AR4" s="73"/>
      <c r="AS4" s="73"/>
      <c r="AT4" s="73"/>
      <c r="AU4" s="73" t="s">
        <v>59</v>
      </c>
      <c r="AV4" s="73"/>
      <c r="AW4" s="73"/>
      <c r="AX4" s="73"/>
      <c r="AY4" s="73"/>
      <c r="AZ4" s="73"/>
      <c r="BA4" s="73"/>
      <c r="BB4" s="73"/>
      <c r="BC4" s="73"/>
      <c r="BD4" s="73"/>
      <c r="BE4" s="73"/>
      <c r="BF4" s="73" t="s">
        <v>60</v>
      </c>
      <c r="BG4" s="73"/>
      <c r="BH4" s="73"/>
      <c r="BI4" s="73"/>
      <c r="BJ4" s="73"/>
      <c r="BK4" s="73"/>
      <c r="BL4" s="73"/>
      <c r="BM4" s="73"/>
      <c r="BN4" s="73"/>
      <c r="BO4" s="73"/>
      <c r="BP4" s="73"/>
      <c r="BQ4" s="73" t="s">
        <v>61</v>
      </c>
      <c r="BR4" s="73"/>
      <c r="BS4" s="73"/>
      <c r="BT4" s="73"/>
      <c r="BU4" s="73"/>
      <c r="BV4" s="73"/>
      <c r="BW4" s="73"/>
      <c r="BX4" s="73"/>
      <c r="BY4" s="73"/>
      <c r="BZ4" s="73"/>
      <c r="CA4" s="73"/>
      <c r="CB4" s="73" t="s">
        <v>62</v>
      </c>
      <c r="CC4" s="73"/>
      <c r="CD4" s="73"/>
      <c r="CE4" s="73"/>
      <c r="CF4" s="73"/>
      <c r="CG4" s="73"/>
      <c r="CH4" s="73"/>
      <c r="CI4" s="73"/>
      <c r="CJ4" s="73"/>
      <c r="CK4" s="73"/>
      <c r="CL4" s="73"/>
      <c r="CM4" s="73" t="s">
        <v>63</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74233</v>
      </c>
      <c r="D6" s="19">
        <f t="shared" si="3"/>
        <v>47</v>
      </c>
      <c r="E6" s="19">
        <f t="shared" si="3"/>
        <v>17</v>
      </c>
      <c r="F6" s="19">
        <f t="shared" si="3"/>
        <v>5</v>
      </c>
      <c r="G6" s="19">
        <f t="shared" si="3"/>
        <v>0</v>
      </c>
      <c r="H6" s="19" t="str">
        <f t="shared" si="3"/>
        <v>福島県　柳津町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30.16</v>
      </c>
      <c r="Q6" s="20">
        <f t="shared" si="3"/>
        <v>100</v>
      </c>
      <c r="R6" s="20">
        <f t="shared" si="3"/>
        <v>3780</v>
      </c>
      <c r="S6" s="20">
        <f t="shared" si="3"/>
        <v>3042</v>
      </c>
      <c r="T6" s="20">
        <f t="shared" si="3"/>
        <v>175.82</v>
      </c>
      <c r="U6" s="20">
        <f t="shared" si="3"/>
        <v>17.3</v>
      </c>
      <c r="V6" s="20">
        <f t="shared" si="3"/>
        <v>908</v>
      </c>
      <c r="W6" s="20">
        <f t="shared" si="3"/>
        <v>0.52</v>
      </c>
      <c r="X6" s="20">
        <f t="shared" si="3"/>
        <v>1746.15</v>
      </c>
      <c r="Y6" s="21">
        <f>IF(Y7="",NA(),Y7)</f>
        <v>100.5</v>
      </c>
      <c r="Z6" s="21">
        <f t="shared" ref="Z6:AH6" si="4">IF(Z7="",NA(),Z7)</f>
        <v>101</v>
      </c>
      <c r="AA6" s="21">
        <f t="shared" si="4"/>
        <v>101.27</v>
      </c>
      <c r="AB6" s="21">
        <f t="shared" si="4"/>
        <v>99.81</v>
      </c>
      <c r="AC6" s="21">
        <f t="shared" si="4"/>
        <v>95.73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2941.29</v>
      </c>
      <c r="BG6" s="21">
        <f t="shared" ref="BG6:BO6" si="7">IF(BG7="",NA(),BG7)</f>
        <v>2648.93</v>
      </c>
      <c r="BH6" s="21">
        <f t="shared" si="7"/>
        <v>2340.58</v>
      </c>
      <c r="BI6" s="21">
        <f t="shared" si="7"/>
        <v>2136.66</v>
      </c>
      <c r="BJ6" s="21">
        <f t="shared" si="7"/>
        <v>1730.02</v>
      </c>
      <c r="BK6" s="21">
        <f t="shared" si="7"/>
        <v>789.46</v>
      </c>
      <c r="BL6" s="21">
        <f t="shared" si="7"/>
        <v>826.83</v>
      </c>
      <c r="BM6" s="21">
        <f t="shared" si="7"/>
        <v>867.83</v>
      </c>
      <c r="BN6" s="21">
        <f t="shared" si="7"/>
        <v>791.76</v>
      </c>
      <c r="BO6" s="21">
        <f t="shared" si="7"/>
        <v>900.82</v>
      </c>
      <c r="BP6" s="20" t="str">
        <f>IF(BP7="","",IF(BP7="-","【-】","【"&amp;SUBSTITUTE(TEXT(BP7,"#,##0.00"),"-","△")&amp;"】"))</f>
        <v>【809.19】</v>
      </c>
      <c r="BQ6" s="21">
        <f>IF(BQ7="",NA(),BQ7)</f>
        <v>29.77</v>
      </c>
      <c r="BR6" s="21">
        <f t="shared" ref="BR6:BZ6" si="8">IF(BR7="",NA(),BR7)</f>
        <v>35.32</v>
      </c>
      <c r="BS6" s="21">
        <f t="shared" si="8"/>
        <v>22.12</v>
      </c>
      <c r="BT6" s="21">
        <f t="shared" si="8"/>
        <v>26.96</v>
      </c>
      <c r="BU6" s="21">
        <f t="shared" si="8"/>
        <v>24.83</v>
      </c>
      <c r="BV6" s="21">
        <f t="shared" si="8"/>
        <v>57.77</v>
      </c>
      <c r="BW6" s="21">
        <f t="shared" si="8"/>
        <v>57.31</v>
      </c>
      <c r="BX6" s="21">
        <f t="shared" si="8"/>
        <v>57.08</v>
      </c>
      <c r="BY6" s="21">
        <f t="shared" si="8"/>
        <v>56.26</v>
      </c>
      <c r="BZ6" s="21">
        <f t="shared" si="8"/>
        <v>52.94</v>
      </c>
      <c r="CA6" s="20" t="str">
        <f>IF(CA7="","",IF(CA7="-","【-】","【"&amp;SUBSTITUTE(TEXT(CA7,"#,##0.00"),"-","△")&amp;"】"))</f>
        <v>【57.02】</v>
      </c>
      <c r="CB6" s="21">
        <f>IF(CB7="",NA(),CB7)</f>
        <v>525.92999999999995</v>
      </c>
      <c r="CC6" s="21">
        <f t="shared" ref="CC6:CK6" si="9">IF(CC7="",NA(),CC7)</f>
        <v>448.51</v>
      </c>
      <c r="CD6" s="21">
        <f t="shared" si="9"/>
        <v>715.9</v>
      </c>
      <c r="CE6" s="21">
        <f t="shared" si="9"/>
        <v>587.66</v>
      </c>
      <c r="CF6" s="21">
        <f t="shared" si="9"/>
        <v>640.02</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45.53</v>
      </c>
      <c r="CN6" s="21">
        <f t="shared" ref="CN6:CV6" si="10">IF(CN7="",NA(),CN7)</f>
        <v>44.72</v>
      </c>
      <c r="CO6" s="21">
        <f t="shared" si="10"/>
        <v>45.33</v>
      </c>
      <c r="CP6" s="21">
        <f t="shared" si="10"/>
        <v>44.92</v>
      </c>
      <c r="CQ6" s="21">
        <f t="shared" si="10"/>
        <v>44.31</v>
      </c>
      <c r="CR6" s="21">
        <f t="shared" si="10"/>
        <v>50.68</v>
      </c>
      <c r="CS6" s="21">
        <f t="shared" si="10"/>
        <v>50.14</v>
      </c>
      <c r="CT6" s="21">
        <f t="shared" si="10"/>
        <v>54.83</v>
      </c>
      <c r="CU6" s="21">
        <f t="shared" si="10"/>
        <v>66.53</v>
      </c>
      <c r="CV6" s="21">
        <f t="shared" si="10"/>
        <v>52.35</v>
      </c>
      <c r="CW6" s="20" t="str">
        <f>IF(CW7="","",IF(CW7="-","【-】","【"&amp;SUBSTITUTE(TEXT(CW7,"#,##0.00"),"-","△")&amp;"】"))</f>
        <v>【52.55】</v>
      </c>
      <c r="CX6" s="21">
        <f>IF(CX7="",NA(),CX7)</f>
        <v>77.06</v>
      </c>
      <c r="CY6" s="21">
        <f t="shared" ref="CY6:DG6" si="11">IF(CY7="",NA(),CY7)</f>
        <v>73.459999999999994</v>
      </c>
      <c r="CZ6" s="21">
        <f t="shared" si="11"/>
        <v>72.44</v>
      </c>
      <c r="DA6" s="21">
        <f t="shared" si="11"/>
        <v>75.25</v>
      </c>
      <c r="DB6" s="21">
        <f t="shared" si="11"/>
        <v>80.62</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74233</v>
      </c>
      <c r="D7" s="23">
        <v>47</v>
      </c>
      <c r="E7" s="23">
        <v>17</v>
      </c>
      <c r="F7" s="23">
        <v>5</v>
      </c>
      <c r="G7" s="23">
        <v>0</v>
      </c>
      <c r="H7" s="23" t="s">
        <v>97</v>
      </c>
      <c r="I7" s="23" t="s">
        <v>98</v>
      </c>
      <c r="J7" s="23" t="s">
        <v>99</v>
      </c>
      <c r="K7" s="23" t="s">
        <v>100</v>
      </c>
      <c r="L7" s="23" t="s">
        <v>101</v>
      </c>
      <c r="M7" s="23" t="s">
        <v>102</v>
      </c>
      <c r="N7" s="24" t="s">
        <v>103</v>
      </c>
      <c r="O7" s="24" t="s">
        <v>104</v>
      </c>
      <c r="P7" s="24">
        <v>30.16</v>
      </c>
      <c r="Q7" s="24">
        <v>100</v>
      </c>
      <c r="R7" s="24">
        <v>3780</v>
      </c>
      <c r="S7" s="24">
        <v>3042</v>
      </c>
      <c r="T7" s="24">
        <v>175.82</v>
      </c>
      <c r="U7" s="24">
        <v>17.3</v>
      </c>
      <c r="V7" s="24">
        <v>908</v>
      </c>
      <c r="W7" s="24">
        <v>0.52</v>
      </c>
      <c r="X7" s="24">
        <v>1746.15</v>
      </c>
      <c r="Y7" s="24">
        <v>100.5</v>
      </c>
      <c r="Z7" s="24">
        <v>101</v>
      </c>
      <c r="AA7" s="24">
        <v>101.27</v>
      </c>
      <c r="AB7" s="24">
        <v>99.81</v>
      </c>
      <c r="AC7" s="24">
        <v>95.73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2941.29</v>
      </c>
      <c r="BG7" s="24">
        <v>2648.93</v>
      </c>
      <c r="BH7" s="24">
        <v>2340.58</v>
      </c>
      <c r="BI7" s="24">
        <v>2136.66</v>
      </c>
      <c r="BJ7" s="24">
        <v>1730.02</v>
      </c>
      <c r="BK7" s="24">
        <v>789.46</v>
      </c>
      <c r="BL7" s="24">
        <v>826.83</v>
      </c>
      <c r="BM7" s="24">
        <v>867.83</v>
      </c>
      <c r="BN7" s="24">
        <v>791.76</v>
      </c>
      <c r="BO7" s="24">
        <v>900.82</v>
      </c>
      <c r="BP7" s="24">
        <v>809.19</v>
      </c>
      <c r="BQ7" s="24">
        <v>29.77</v>
      </c>
      <c r="BR7" s="24">
        <v>35.32</v>
      </c>
      <c r="BS7" s="24">
        <v>22.12</v>
      </c>
      <c r="BT7" s="24">
        <v>26.96</v>
      </c>
      <c r="BU7" s="24">
        <v>24.83</v>
      </c>
      <c r="BV7" s="24">
        <v>57.77</v>
      </c>
      <c r="BW7" s="24">
        <v>57.31</v>
      </c>
      <c r="BX7" s="24">
        <v>57.08</v>
      </c>
      <c r="BY7" s="24">
        <v>56.26</v>
      </c>
      <c r="BZ7" s="24">
        <v>52.94</v>
      </c>
      <c r="CA7" s="24">
        <v>57.02</v>
      </c>
      <c r="CB7" s="24">
        <v>525.92999999999995</v>
      </c>
      <c r="CC7" s="24">
        <v>448.51</v>
      </c>
      <c r="CD7" s="24">
        <v>715.9</v>
      </c>
      <c r="CE7" s="24">
        <v>587.66</v>
      </c>
      <c r="CF7" s="24">
        <v>640.02</v>
      </c>
      <c r="CG7" s="24">
        <v>274.35000000000002</v>
      </c>
      <c r="CH7" s="24">
        <v>273.52</v>
      </c>
      <c r="CI7" s="24">
        <v>274.99</v>
      </c>
      <c r="CJ7" s="24">
        <v>282.08999999999997</v>
      </c>
      <c r="CK7" s="24">
        <v>303.27999999999997</v>
      </c>
      <c r="CL7" s="24">
        <v>273.68</v>
      </c>
      <c r="CM7" s="24">
        <v>45.53</v>
      </c>
      <c r="CN7" s="24">
        <v>44.72</v>
      </c>
      <c r="CO7" s="24">
        <v>45.33</v>
      </c>
      <c r="CP7" s="24">
        <v>44.92</v>
      </c>
      <c r="CQ7" s="24">
        <v>44.31</v>
      </c>
      <c r="CR7" s="24">
        <v>50.68</v>
      </c>
      <c r="CS7" s="24">
        <v>50.14</v>
      </c>
      <c r="CT7" s="24">
        <v>54.83</v>
      </c>
      <c r="CU7" s="24">
        <v>66.53</v>
      </c>
      <c r="CV7" s="24">
        <v>52.35</v>
      </c>
      <c r="CW7" s="24">
        <v>52.55</v>
      </c>
      <c r="CX7" s="24">
        <v>77.06</v>
      </c>
      <c r="CY7" s="24">
        <v>73.459999999999994</v>
      </c>
      <c r="CZ7" s="24">
        <v>72.44</v>
      </c>
      <c r="DA7" s="24">
        <v>75.25</v>
      </c>
      <c r="DB7" s="24">
        <v>80.62</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dcterms:created xsi:type="dcterms:W3CDTF">2023-12-12T02:52:41Z</dcterms:created>
  <dcterms:modified xsi:type="dcterms:W3CDTF">2024-02-07T06:39:01Z</dcterms:modified>
  <cp:category/>
</cp:coreProperties>
</file>