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2t0aw+mkszaHUFpfbEEZW12kZcjQkS2lWj7sdVt3oAUjw9XlnuXnpFERIFHeVJv5jLp3YQ4j8DY/cETfapwbmA==" workbookSaltValue="WgDTzJmEzER8UZD2VRxZ4Q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AD10" i="4" s="1"/>
  <c r="Q6" i="5"/>
  <c r="P6" i="5"/>
  <c r="O6" i="5"/>
  <c r="N6" i="5"/>
  <c r="B10" i="4" s="1"/>
  <c r="M6" i="5"/>
  <c r="AD8" i="4" s="1"/>
  <c r="L6" i="5"/>
  <c r="K6" i="5"/>
  <c r="J6" i="5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BB10" i="4"/>
  <c r="AT10" i="4"/>
  <c r="AL10" i="4"/>
  <c r="W10" i="4"/>
  <c r="P10" i="4"/>
  <c r="I10" i="4"/>
  <c r="BB8" i="4"/>
  <c r="AT8" i="4"/>
  <c r="AL8" i="4"/>
  <c r="W8" i="4"/>
  <c r="P8" i="4"/>
  <c r="I8" i="4"/>
  <c r="B6" i="4"/>
</calcChain>
</file>

<file path=xl/sharedStrings.xml><?xml version="1.0" encoding="utf-8"?>
<sst xmlns="http://schemas.openxmlformats.org/spreadsheetml/2006/main" count="236" uniqueCount="120">
  <si>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</si>
  <si>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</si>
  <si>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</si>
  <si>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</si>
  <si>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</si>
  <si>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</si>
  <si>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</si>
  <si>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</si>
  <si>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</si>
  <si>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</si>
  <si>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</si>
  <si>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</si>
  <si>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</si>
  <si>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</si>
  <si>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</si>
  <si>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</si>
  <si>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</si>
  <si>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</si>
  <si>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</si>
  <si>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</si>
  <si>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</si>
  <si>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</si>
  <si>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</si>
  <si>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</si>
  <si>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</si>
  <si>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</si>
  <si>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</si>
  <si>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</si>
  <si>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</si>
  <si>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</si>
  <si>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</si>
  <si>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</si>
  <si>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</si>
  <si>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</si>
  <si>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</si>
  <si>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</si>
  <si>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</si>
  <si>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</si>
  <si>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</si>
  <si>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</si>
  <si>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</si>
  <si>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</si>
  <si>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</si>
  <si>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</si>
  <si>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</si>
  <si>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</si>
  <si>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</si>
  <si>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</si>
  <si>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</si>
  <si>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</si>
  <si>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</si>
  <si>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</si>
  <si>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</si>
  <si>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</si>
  <si>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</si>
  <si>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</si>
  <si>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</si>
  <si>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</si>
  <si>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</si>
  <si>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</si>
  <si>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</si>
  <si>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</si>
  <si>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</si>
  <si>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</si>
  <si>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</si>
  <si>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</si>
  <si>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</si>
  <si>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</si>
  <si>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</si>
  <si>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</si>
  <si>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</si>
  <si>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</si>
  <si>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</si>
  <si>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</si>
  <si>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</si>
  <si>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</si>
  <si>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</si>
  <si>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</si>
  <si>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</si>
  <si>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</si>
  <si>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</si>
  <si>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</si>
  <si>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</si>
  <si>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</si>
  <si>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</si>
  <si>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</si>
  <si>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</si>
  <si>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</si>
  <si>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</si>
  <si>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</si>
  <si>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</si>
  <si>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</si>
  <si>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</si>
  <si>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</si>
  <si>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</si>
  <si>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</si>
  <si>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</si>
  <si>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</si>
  <si>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</si>
  <si>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会津坂下町</t>
  </si>
  <si>
    <t>法非適用</t>
  </si>
  <si>
    <t>下水道事業</t>
  </si>
  <si>
    <t>公共下水道</t>
  </si>
  <si>
    <t>Cc2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</si>
  <si>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</si>
  <si>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</si>
  <si>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</si>
  <si>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</si>
  <si>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</si>
  <si>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</si>
  <si>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</si>
  <si>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</si>
  <si>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</si>
  <si>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</si>
  <si>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</si>
  <si>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</si>
  <si>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</si>
  <si>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①収益的収支比率（増）：事業費増に伴う他会計繰入金の増のため。
②累積欠損金比率（無）：該当なし
③流動比率（無）：該当なし
④企業債残高対事業規模比率（減）：企業債残高のうち、一般会計負担金の増のため。
⑤経費回収率（増減なし）：前年度と比率変わらず
⑥汚水処理原価（増）：年間総有収水量の減のため。
⑦施設利用率（減）：整備の進捗による整備区域の拡大に伴い、処理水量が増のため。
⑧水洗化率（減）：現在処理区域内人口の増加率より、現在水洗便所設置済人口の増加率が低いため。</t>
    <rPh sb="1" eb="4">
      <t>シュウエキテキ</t>
    </rPh>
    <rPh sb="4" eb="6">
      <t>シュウシ</t>
    </rPh>
    <rPh sb="6" eb="8">
      <t>ヒリツ</t>
    </rPh>
    <rPh sb="9" eb="10">
      <t>ゾウ</t>
    </rPh>
    <rPh sb="12" eb="15">
      <t>ジギョウヒ</t>
    </rPh>
    <rPh sb="15" eb="16">
      <t>ゾウ</t>
    </rPh>
    <rPh sb="17" eb="18">
      <t>トモナ</t>
    </rPh>
    <rPh sb="19" eb="20">
      <t>タ</t>
    </rPh>
    <rPh sb="20" eb="22">
      <t>カイケイ</t>
    </rPh>
    <rPh sb="22" eb="24">
      <t>クリイレ</t>
    </rPh>
    <rPh sb="24" eb="25">
      <t>キン</t>
    </rPh>
    <rPh sb="26" eb="27">
      <t>ゾウ</t>
    </rPh>
    <rPh sb="33" eb="35">
      <t>ルイセキ</t>
    </rPh>
    <rPh sb="35" eb="38">
      <t>ケッソンキン</t>
    </rPh>
    <rPh sb="38" eb="40">
      <t>ヒリツ</t>
    </rPh>
    <rPh sb="41" eb="42">
      <t>ナ</t>
    </rPh>
    <rPh sb="44" eb="46">
      <t>ガイトウ</t>
    </rPh>
    <rPh sb="50" eb="52">
      <t>リュウドウ</t>
    </rPh>
    <rPh sb="52" eb="54">
      <t>ヒリツ</t>
    </rPh>
    <rPh sb="55" eb="56">
      <t>ナ</t>
    </rPh>
    <rPh sb="58" eb="60">
      <t>ガイトウ</t>
    </rPh>
    <rPh sb="64" eb="67">
      <t>キギョウサイ</t>
    </rPh>
    <rPh sb="67" eb="69">
      <t>ザンダカ</t>
    </rPh>
    <rPh sb="69" eb="70">
      <t>タイ</t>
    </rPh>
    <rPh sb="70" eb="72">
      <t>ジギョウ</t>
    </rPh>
    <rPh sb="72" eb="74">
      <t>キボ</t>
    </rPh>
    <rPh sb="74" eb="76">
      <t>ヒリツ</t>
    </rPh>
    <rPh sb="77" eb="78">
      <t>ゲン</t>
    </rPh>
    <rPh sb="80" eb="83">
      <t>キギョウサイ</t>
    </rPh>
    <rPh sb="83" eb="85">
      <t>ザンダカ</t>
    </rPh>
    <rPh sb="89" eb="91">
      <t>イッパン</t>
    </rPh>
    <rPh sb="91" eb="93">
      <t>カイケイ</t>
    </rPh>
    <rPh sb="93" eb="96">
      <t>フタンキン</t>
    </rPh>
    <rPh sb="97" eb="98">
      <t>ゾウ</t>
    </rPh>
    <rPh sb="104" eb="106">
      <t>ケイヒ</t>
    </rPh>
    <rPh sb="106" eb="108">
      <t>カイシュウ</t>
    </rPh>
    <rPh sb="108" eb="109">
      <t>リツ</t>
    </rPh>
    <rPh sb="110" eb="112">
      <t>ゾウゲン</t>
    </rPh>
    <rPh sb="116" eb="119">
      <t>ゼンネンド</t>
    </rPh>
    <rPh sb="120" eb="122">
      <t>ヒリツ</t>
    </rPh>
    <rPh sb="122" eb="123">
      <t>カ</t>
    </rPh>
    <rPh sb="128" eb="130">
      <t>オスイ</t>
    </rPh>
    <rPh sb="130" eb="132">
      <t>ショリ</t>
    </rPh>
    <rPh sb="132" eb="134">
      <t>ゲンカ</t>
    </rPh>
    <rPh sb="135" eb="136">
      <t>ゾウ</t>
    </rPh>
    <rPh sb="138" eb="140">
      <t>ネンカン</t>
    </rPh>
    <rPh sb="140" eb="141">
      <t>ソウ</t>
    </rPh>
    <rPh sb="141" eb="143">
      <t>ユウシュウ</t>
    </rPh>
    <rPh sb="143" eb="145">
      <t>スイリョウ</t>
    </rPh>
    <rPh sb="146" eb="147">
      <t>ゲン</t>
    </rPh>
    <rPh sb="153" eb="155">
      <t>シセツ</t>
    </rPh>
    <rPh sb="155" eb="158">
      <t>リヨウリツ</t>
    </rPh>
    <rPh sb="159" eb="160">
      <t>ゲン</t>
    </rPh>
    <rPh sb="162" eb="164">
      <t>セイビ</t>
    </rPh>
    <rPh sb="165" eb="167">
      <t>シンチョク</t>
    </rPh>
    <rPh sb="170" eb="172">
      <t>セイビ</t>
    </rPh>
    <rPh sb="172" eb="174">
      <t>クイキ</t>
    </rPh>
    <rPh sb="175" eb="177">
      <t>カクダイ</t>
    </rPh>
    <rPh sb="178" eb="179">
      <t>トモナ</t>
    </rPh>
    <rPh sb="181" eb="183">
      <t>ショリ</t>
    </rPh>
    <rPh sb="183" eb="184">
      <t>スイ</t>
    </rPh>
    <rPh sb="184" eb="185">
      <t>リョウ</t>
    </rPh>
    <rPh sb="186" eb="187">
      <t>ゾウ</t>
    </rPh>
    <rPh sb="193" eb="196">
      <t>スイセンカ</t>
    </rPh>
    <rPh sb="196" eb="197">
      <t>リツ</t>
    </rPh>
    <rPh sb="198" eb="199">
      <t>ゲン</t>
    </rPh>
    <rPh sb="201" eb="203">
      <t>ゲンザイ</t>
    </rPh>
    <rPh sb="203" eb="205">
      <t>ショリ</t>
    </rPh>
    <rPh sb="205" eb="207">
      <t>クイキ</t>
    </rPh>
    <rPh sb="207" eb="208">
      <t>ナイ</t>
    </rPh>
    <rPh sb="208" eb="210">
      <t>ジンコウ</t>
    </rPh>
    <rPh sb="211" eb="213">
      <t>ゾウカ</t>
    </rPh>
    <rPh sb="213" eb="214">
      <t>リツ</t>
    </rPh>
    <rPh sb="217" eb="219">
      <t>ゲンザイ</t>
    </rPh>
    <rPh sb="219" eb="221">
      <t>スイセン</t>
    </rPh>
    <rPh sb="221" eb="223">
      <t>ベンジョ</t>
    </rPh>
    <rPh sb="223" eb="225">
      <t>セッチ</t>
    </rPh>
    <rPh sb="225" eb="226">
      <t>ズ</t>
    </rPh>
    <rPh sb="226" eb="228">
      <t>ジンコウ</t>
    </rPh>
    <rPh sb="229" eb="231">
      <t>ゾウカ</t>
    </rPh>
    <rPh sb="231" eb="232">
      <t>リツ</t>
    </rPh>
    <rPh sb="233" eb="234">
      <t>ヒク</t>
    </rPh>
    <phoneticPr fontId="4"/>
  </si>
  <si>
    <t>　今後、人口減少に伴う使用料収入の減少や、老朽化した施設の更新費用・維持管理経費の増額が見込まれる。
　そのため、経営戦略に基づいた経営の安定化を図りつつ、要望の多い区域（整備後の接続に期待できる）を優先し接続率向上を図る。併せて、管路ＤＢによる整備区域の拡大など有効手段も活用していく。</t>
    <rPh sb="1" eb="3">
      <t>コンゴ</t>
    </rPh>
    <rPh sb="4" eb="6">
      <t>ジンコウ</t>
    </rPh>
    <rPh sb="6" eb="8">
      <t>ゲンショウ</t>
    </rPh>
    <rPh sb="9" eb="10">
      <t>トモナ</t>
    </rPh>
    <rPh sb="11" eb="14">
      <t>シヨウリョウ</t>
    </rPh>
    <rPh sb="14" eb="16">
      <t>シュウニュウ</t>
    </rPh>
    <rPh sb="17" eb="19">
      <t>ゲンショウ</t>
    </rPh>
    <rPh sb="21" eb="24">
      <t>ロウキュウカ</t>
    </rPh>
    <rPh sb="26" eb="28">
      <t>シセツ</t>
    </rPh>
    <rPh sb="29" eb="31">
      <t>コウシン</t>
    </rPh>
    <rPh sb="31" eb="33">
      <t>ヒヨウ</t>
    </rPh>
    <rPh sb="34" eb="36">
      <t>イジ</t>
    </rPh>
    <rPh sb="36" eb="38">
      <t>カンリ</t>
    </rPh>
    <rPh sb="38" eb="40">
      <t>ケイヒ</t>
    </rPh>
    <rPh sb="41" eb="43">
      <t>ゾウガク</t>
    </rPh>
    <rPh sb="44" eb="46">
      <t>ミコ</t>
    </rPh>
    <rPh sb="57" eb="59">
      <t>ケイエイ</t>
    </rPh>
    <rPh sb="59" eb="61">
      <t>センリャク</t>
    </rPh>
    <rPh sb="62" eb="63">
      <t>モト</t>
    </rPh>
    <rPh sb="66" eb="68">
      <t>ケイエイ</t>
    </rPh>
    <rPh sb="69" eb="72">
      <t>アンテイカ</t>
    </rPh>
    <rPh sb="73" eb="74">
      <t>ハカ</t>
    </rPh>
    <rPh sb="78" eb="80">
      <t>ヨウボウ</t>
    </rPh>
    <rPh sb="81" eb="82">
      <t>オオ</t>
    </rPh>
    <rPh sb="83" eb="85">
      <t>クイキ</t>
    </rPh>
    <rPh sb="86" eb="88">
      <t>セイビ</t>
    </rPh>
    <rPh sb="88" eb="89">
      <t>ゴ</t>
    </rPh>
    <rPh sb="90" eb="92">
      <t>セツゾク</t>
    </rPh>
    <rPh sb="93" eb="95">
      <t>キタイ</t>
    </rPh>
    <rPh sb="100" eb="102">
      <t>ユウセン</t>
    </rPh>
    <rPh sb="103" eb="105">
      <t>セツゾク</t>
    </rPh>
    <rPh sb="105" eb="106">
      <t>リツ</t>
    </rPh>
    <rPh sb="106" eb="108">
      <t>コウジョウ</t>
    </rPh>
    <rPh sb="109" eb="110">
      <t>ハカ</t>
    </rPh>
    <rPh sb="112" eb="113">
      <t>アワ</t>
    </rPh>
    <rPh sb="116" eb="118">
      <t>カンロ</t>
    </rPh>
    <rPh sb="123" eb="125">
      <t>セイビ</t>
    </rPh>
    <rPh sb="125" eb="127">
      <t>クイキ</t>
    </rPh>
    <rPh sb="128" eb="130">
      <t>カクダイ</t>
    </rPh>
    <rPh sb="132" eb="134">
      <t>ユウコウ</t>
    </rPh>
    <rPh sb="134" eb="136">
      <t>シュダン</t>
    </rPh>
    <rPh sb="137" eb="139">
      <t>カツヨウ</t>
    </rPh>
    <phoneticPr fontId="4"/>
  </si>
  <si>
    <t>　施設は平成以降に整備されているため、管渠は法定耐用年数に余裕はあるが、機器設備の老朽化による故障等が頻発している。
　整備の推進を図っているが、引き続き老朽化の更新について計画を進めていく必要がある。</t>
    <rPh sb="1" eb="3">
      <t>シセツ</t>
    </rPh>
    <rPh sb="4" eb="6">
      <t>ヘイセイ</t>
    </rPh>
    <rPh sb="6" eb="8">
      <t>イコウ</t>
    </rPh>
    <rPh sb="9" eb="11">
      <t>セイビ</t>
    </rPh>
    <rPh sb="19" eb="21">
      <t>カンキョ</t>
    </rPh>
    <rPh sb="22" eb="24">
      <t>ホウテイ</t>
    </rPh>
    <rPh sb="24" eb="26">
      <t>タイヨウ</t>
    </rPh>
    <rPh sb="26" eb="28">
      <t>ネンスウ</t>
    </rPh>
    <rPh sb="29" eb="31">
      <t>ヨユウ</t>
    </rPh>
    <rPh sb="36" eb="38">
      <t>キキ</t>
    </rPh>
    <rPh sb="38" eb="40">
      <t>セツビ</t>
    </rPh>
    <rPh sb="41" eb="44">
      <t>ロウキュウカ</t>
    </rPh>
    <rPh sb="47" eb="49">
      <t>コショウ</t>
    </rPh>
    <rPh sb="49" eb="50">
      <t>トウ</t>
    </rPh>
    <rPh sb="51" eb="53">
      <t>ヒンパツ</t>
    </rPh>
    <rPh sb="60" eb="62">
      <t>セイビ</t>
    </rPh>
    <rPh sb="63" eb="65">
      <t>スイシン</t>
    </rPh>
    <rPh sb="66" eb="67">
      <t>ハカ</t>
    </rPh>
    <rPh sb="73" eb="74">
      <t>ヒ</t>
    </rPh>
    <rPh sb="75" eb="76">
      <t>ツヅ</t>
    </rPh>
    <rPh sb="77" eb="80">
      <t>ロウキュウカ</t>
    </rPh>
    <rPh sb="81" eb="83">
      <t>コウシン</t>
    </rPh>
    <rPh sb="87" eb="89">
      <t>ケイカク</t>
    </rPh>
    <rPh sb="90" eb="91">
      <t>スス</t>
    </rPh>
    <rPh sb="95" eb="97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</si>
</sst>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1E-4DCF-8BC6-89264D85C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051200"/>
        <c:axId val="120053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0.13</c:v>
                </c:pt>
                <c:pt idx="1">
                  <c:v>0.15</c:v>
                </c:pt>
                <c:pt idx="2">
                  <c:v>1.65</c:v>
                </c:pt>
                <c:pt idx="3">
                  <c:v>0.14000000000000001</c:v>
                </c:pt>
                <c:pt idx="4">
                  <c:v>0.08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31E-4DCF-8BC6-89264D85C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51200"/>
        <c:axId val="120053120"/>
      </c:lineChart>
      <c:dateAx>
        <c:axId val="12005120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0053120"/>
        <c:crosses val="autoZero"/>
        <c:auto val="1"/>
        <c:lblOffset val="100"/>
        <c:baseTimeUnit val="years"/>
      </c:dateAx>
      <c:valAx>
        <c:axId val="120053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0051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31.34</c:v>
                </c:pt>
                <c:pt idx="1">
                  <c:v>32.549999999999997</c:v>
                </c:pt>
                <c:pt idx="2">
                  <c:v>33.549999999999997</c:v>
                </c:pt>
                <c:pt idx="3">
                  <c:v>34.21</c:v>
                </c:pt>
                <c:pt idx="4">
                  <c:v>33.31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92-4685-8271-52BE39CBA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94368"/>
        <c:axId val="124796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52.58</c:v>
                </c:pt>
                <c:pt idx="1">
                  <c:v>50.94</c:v>
                </c:pt>
                <c:pt idx="2">
                  <c:v>50.53</c:v>
                </c:pt>
                <c:pt idx="3">
                  <c:v>51.42</c:v>
                </c:pt>
                <c:pt idx="4">
                  <c:v>48.95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392-4685-8271-52BE39CBA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94368"/>
        <c:axId val="124796288"/>
      </c:lineChart>
      <c:dateAx>
        <c:axId val="12479436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4796288"/>
        <c:crosses val="autoZero"/>
        <c:auto val="1"/>
        <c:lblOffset val="100"/>
        <c:baseTimeUnit val="years"/>
      </c:dateAx>
      <c:valAx>
        <c:axId val="124796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4794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77.180000000000007</c:v>
                </c:pt>
                <c:pt idx="1">
                  <c:v>74.67</c:v>
                </c:pt>
                <c:pt idx="2">
                  <c:v>75.19</c:v>
                </c:pt>
                <c:pt idx="3">
                  <c:v>73.900000000000006</c:v>
                </c:pt>
                <c:pt idx="4">
                  <c:v>72.11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27-4ABE-8E7B-BA5C48E18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831616"/>
        <c:axId val="124837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83.02</c:v>
                </c:pt>
                <c:pt idx="1">
                  <c:v>82.55</c:v>
                </c:pt>
                <c:pt idx="2">
                  <c:v>82.08</c:v>
                </c:pt>
                <c:pt idx="3">
                  <c:v>81.34</c:v>
                </c:pt>
                <c:pt idx="4">
                  <c:v>81.14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27-4ABE-8E7B-BA5C48E18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831616"/>
        <c:axId val="124837888"/>
      </c:lineChart>
      <c:dateAx>
        <c:axId val="1248316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4837888"/>
        <c:crosses val="autoZero"/>
        <c:auto val="1"/>
        <c:lblOffset val="100"/>
        <c:baseTimeUnit val="years"/>
      </c:dateAx>
      <c:valAx>
        <c:axId val="124837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4831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99.56</c:v>
                </c:pt>
                <c:pt idx="1">
                  <c:v>99.13</c:v>
                </c:pt>
                <c:pt idx="2">
                  <c:v>92.24</c:v>
                </c:pt>
                <c:pt idx="3">
                  <c:v>96.7</c:v>
                </c:pt>
                <c:pt idx="4">
                  <c:v>106.89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52-4035-B9A9-5BA7B8CC4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581120"/>
        <c:axId val="11996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B52-4035-B9A9-5BA7B8CC4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81120"/>
        <c:axId val="119963648"/>
      </c:lineChart>
      <c:dateAx>
        <c:axId val="1185811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19963648"/>
        <c:crosses val="autoZero"/>
        <c:auto val="1"/>
        <c:lblOffset val="100"/>
        <c:baseTimeUnit val="years"/>
      </c:dateAx>
      <c:valAx>
        <c:axId val="11996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581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90-4498-A847-A0F5FE9C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94624"/>
        <c:axId val="12000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390-4498-A847-A0F5FE9C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94624"/>
        <c:axId val="120004992"/>
      </c:lineChart>
      <c:dateAx>
        <c:axId val="1199946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0004992"/>
        <c:crosses val="autoZero"/>
        <c:auto val="1"/>
        <c:lblOffset val="100"/>
        <c:baseTimeUnit val="years"/>
      </c:dateAx>
      <c:valAx>
        <c:axId val="12000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9994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58-480E-8DCB-53427AFE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40704"/>
        <c:axId val="122451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58-480E-8DCB-53427AFE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40704"/>
        <c:axId val="122451072"/>
      </c:lineChart>
      <c:dateAx>
        <c:axId val="1224407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2451072"/>
        <c:crosses val="autoZero"/>
        <c:auto val="1"/>
        <c:lblOffset val="100"/>
        <c:baseTimeUnit val="years"/>
      </c:dateAx>
      <c:valAx>
        <c:axId val="122451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2440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D6-4FB2-9FE1-7C01087DD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69760"/>
        <c:axId val="12348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D6-4FB2-9FE1-7C01087DD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69760"/>
        <c:axId val="123483648"/>
      </c:lineChart>
      <c:dateAx>
        <c:axId val="1224697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3483648"/>
        <c:crosses val="autoZero"/>
        <c:auto val="1"/>
        <c:lblOffset val="100"/>
        <c:baseTimeUnit val="years"/>
      </c:dateAx>
      <c:valAx>
        <c:axId val="12348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2469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9E-453F-B052-5C02E592A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510784"/>
        <c:axId val="123512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79E-453F-B052-5C02E592A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510784"/>
        <c:axId val="123512704"/>
      </c:lineChart>
      <c:dateAx>
        <c:axId val="1235107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3512704"/>
        <c:crosses val="autoZero"/>
        <c:auto val="1"/>
        <c:lblOffset val="100"/>
        <c:baseTimeUnit val="years"/>
      </c:dateAx>
      <c:valAx>
        <c:axId val="123512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3510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19.95</c:v>
                </c:pt>
                <c:pt idx="1">
                  <c:v>180.8</c:v>
                </c:pt>
                <c:pt idx="2">
                  <c:v>8.59</c:v>
                </c:pt>
                <c:pt idx="3">
                  <c:v>22.6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6E-4B2C-BA7F-D2AA3183A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548032"/>
        <c:axId val="123549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958.81</c:v>
                </c:pt>
                <c:pt idx="1">
                  <c:v>1001.3</c:v>
                </c:pt>
                <c:pt idx="2">
                  <c:v>1050.51</c:v>
                </c:pt>
                <c:pt idx="3">
                  <c:v>1102.01</c:v>
                </c:pt>
                <c:pt idx="4">
                  <c:v>987.36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26E-4B2C-BA7F-D2AA3183A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548032"/>
        <c:axId val="123549952"/>
      </c:lineChart>
      <c:dateAx>
        <c:axId val="123548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3549952"/>
        <c:crosses val="autoZero"/>
        <c:auto val="1"/>
        <c:lblOffset val="100"/>
        <c:baseTimeUnit val="years"/>
      </c:dateAx>
      <c:valAx>
        <c:axId val="123549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3548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97.47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64D-4EDE-BF38-AC6ED4ABD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593472"/>
        <c:axId val="123595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82.88</c:v>
                </c:pt>
                <c:pt idx="1">
                  <c:v>81.88</c:v>
                </c:pt>
                <c:pt idx="2">
                  <c:v>82.65</c:v>
                </c:pt>
                <c:pt idx="3">
                  <c:v>82.55</c:v>
                </c:pt>
                <c:pt idx="4">
                  <c:v>83.55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64D-4EDE-BF38-AC6ED4ABD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593472"/>
        <c:axId val="123595392"/>
      </c:lineChart>
      <c:dateAx>
        <c:axId val="1235934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3595392"/>
        <c:crosses val="autoZero"/>
        <c:auto val="1"/>
        <c:lblOffset val="100"/>
        <c:baseTimeUnit val="years"/>
      </c:dateAx>
      <c:valAx>
        <c:axId val="123595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3593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186.85</c:v>
                </c:pt>
                <c:pt idx="1">
                  <c:v>193.85</c:v>
                </c:pt>
                <c:pt idx="2">
                  <c:v>211.97</c:v>
                </c:pt>
                <c:pt idx="3">
                  <c:v>212.09</c:v>
                </c:pt>
                <c:pt idx="4">
                  <c:v>212.29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C7-416D-AC6F-D43E8761B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638912"/>
        <c:axId val="123640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190.99</c:v>
                </c:pt>
                <c:pt idx="1">
                  <c:v>187.55</c:v>
                </c:pt>
                <c:pt idx="2">
                  <c:v>186.3</c:v>
                </c:pt>
                <c:pt idx="3">
                  <c:v>188.38</c:v>
                </c:pt>
                <c:pt idx="4">
                  <c:v>185.98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9C7-416D-AC6F-D43E8761B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638912"/>
        <c:axId val="123640832"/>
      </c:lineChart>
      <c:dateAx>
        <c:axId val="1236389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3640832"/>
        <c:crosses val="autoZero"/>
        <c:auto val="1"/>
        <c:lblOffset val="100"/>
        <c:baseTimeUnit val="years"/>
      </c:dateAx>
      <c:valAx>
        <c:axId val="123640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3638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N22" zoomScaleNormal="100" workbookViewId="0">
      <selection activeCell="BI37" sqref="BI37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福島県　会津坂下町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7" t="s">
        <v>1</v>
      </c>
      <c r="C7" s="47"/>
      <c r="D7" s="47"/>
      <c r="E7" s="47"/>
      <c r="F7" s="47"/>
      <c r="G7" s="47"/>
      <c r="H7" s="47"/>
      <c r="I7" s="47" t="s">
        <v>2</v>
      </c>
      <c r="J7" s="47"/>
      <c r="K7" s="47"/>
      <c r="L7" s="47"/>
      <c r="M7" s="47"/>
      <c r="N7" s="47"/>
      <c r="O7" s="47"/>
      <c r="P7" s="47" t="s">
        <v>3</v>
      </c>
      <c r="Q7" s="47"/>
      <c r="R7" s="47"/>
      <c r="S7" s="47"/>
      <c r="T7" s="47"/>
      <c r="U7" s="47"/>
      <c r="V7" s="47"/>
      <c r="W7" s="47" t="s">
        <v>4</v>
      </c>
      <c r="X7" s="47"/>
      <c r="Y7" s="47"/>
      <c r="Z7" s="47"/>
      <c r="AA7" s="47"/>
      <c r="AB7" s="47"/>
      <c r="AC7" s="47"/>
      <c r="AD7" s="47" t="s">
        <v>5</v>
      </c>
      <c r="AE7" s="47"/>
      <c r="AF7" s="47"/>
      <c r="AG7" s="47"/>
      <c r="AH7" s="47"/>
      <c r="AI7" s="47"/>
      <c r="AJ7" s="47"/>
      <c r="AK7" s="3"/>
      <c r="AL7" s="47" t="s">
        <v>6</v>
      </c>
      <c r="AM7" s="47"/>
      <c r="AN7" s="47"/>
      <c r="AO7" s="47"/>
      <c r="AP7" s="47"/>
      <c r="AQ7" s="47"/>
      <c r="AR7" s="47"/>
      <c r="AS7" s="47"/>
      <c r="AT7" s="47" t="s">
        <v>7</v>
      </c>
      <c r="AU7" s="47"/>
      <c r="AV7" s="47"/>
      <c r="AW7" s="47"/>
      <c r="AX7" s="47"/>
      <c r="AY7" s="47"/>
      <c r="AZ7" s="47"/>
      <c r="BA7" s="47"/>
      <c r="BB7" s="47" t="s">
        <v>8</v>
      </c>
      <c r="BC7" s="47"/>
      <c r="BD7" s="47"/>
      <c r="BE7" s="47"/>
      <c r="BF7" s="47"/>
      <c r="BG7" s="47"/>
      <c r="BH7" s="47"/>
      <c r="BI7" s="47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65" t="str">
        <f>データ!I6</f>
        <v>法非適用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公共下水道</v>
      </c>
      <c r="Q8" s="65"/>
      <c r="R8" s="65"/>
      <c r="S8" s="65"/>
      <c r="T8" s="65"/>
      <c r="U8" s="65"/>
      <c r="V8" s="65"/>
      <c r="W8" s="65" t="str">
        <f>データ!L6</f>
        <v>Cc2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6">
        <f>データ!S6</f>
        <v>14777</v>
      </c>
      <c r="AM8" s="46"/>
      <c r="AN8" s="46"/>
      <c r="AO8" s="46"/>
      <c r="AP8" s="46"/>
      <c r="AQ8" s="46"/>
      <c r="AR8" s="46"/>
      <c r="AS8" s="46"/>
      <c r="AT8" s="45">
        <f>データ!T6</f>
        <v>91.59</v>
      </c>
      <c r="AU8" s="45"/>
      <c r="AV8" s="45"/>
      <c r="AW8" s="45"/>
      <c r="AX8" s="45"/>
      <c r="AY8" s="45"/>
      <c r="AZ8" s="45"/>
      <c r="BA8" s="45"/>
      <c r="BB8" s="45">
        <f>データ!U6</f>
        <v>161.34</v>
      </c>
      <c r="BC8" s="45"/>
      <c r="BD8" s="45"/>
      <c r="BE8" s="45"/>
      <c r="BF8" s="45"/>
      <c r="BG8" s="45"/>
      <c r="BH8" s="45"/>
      <c r="BI8" s="45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47" t="s">
        <v>12</v>
      </c>
      <c r="C9" s="47"/>
      <c r="D9" s="47"/>
      <c r="E9" s="47"/>
      <c r="F9" s="47"/>
      <c r="G9" s="47"/>
      <c r="H9" s="47"/>
      <c r="I9" s="47" t="s">
        <v>13</v>
      </c>
      <c r="J9" s="47"/>
      <c r="K9" s="47"/>
      <c r="L9" s="47"/>
      <c r="M9" s="47"/>
      <c r="N9" s="47"/>
      <c r="O9" s="47"/>
      <c r="P9" s="47" t="s">
        <v>14</v>
      </c>
      <c r="Q9" s="47"/>
      <c r="R9" s="47"/>
      <c r="S9" s="47"/>
      <c r="T9" s="47"/>
      <c r="U9" s="47"/>
      <c r="V9" s="47"/>
      <c r="W9" s="47" t="s">
        <v>15</v>
      </c>
      <c r="X9" s="47"/>
      <c r="Y9" s="47"/>
      <c r="Z9" s="47"/>
      <c r="AA9" s="47"/>
      <c r="AB9" s="47"/>
      <c r="AC9" s="47"/>
      <c r="AD9" s="47" t="s">
        <v>16</v>
      </c>
      <c r="AE9" s="47"/>
      <c r="AF9" s="47"/>
      <c r="AG9" s="47"/>
      <c r="AH9" s="47"/>
      <c r="AI9" s="47"/>
      <c r="AJ9" s="47"/>
      <c r="AK9" s="3"/>
      <c r="AL9" s="47" t="s">
        <v>17</v>
      </c>
      <c r="AM9" s="47"/>
      <c r="AN9" s="47"/>
      <c r="AO9" s="47"/>
      <c r="AP9" s="47"/>
      <c r="AQ9" s="47"/>
      <c r="AR9" s="47"/>
      <c r="AS9" s="47"/>
      <c r="AT9" s="47" t="s">
        <v>18</v>
      </c>
      <c r="AU9" s="47"/>
      <c r="AV9" s="47"/>
      <c r="AW9" s="47"/>
      <c r="AX9" s="47"/>
      <c r="AY9" s="47"/>
      <c r="AZ9" s="47"/>
      <c r="BA9" s="47"/>
      <c r="BB9" s="47" t="s">
        <v>19</v>
      </c>
      <c r="BC9" s="47"/>
      <c r="BD9" s="47"/>
      <c r="BE9" s="47"/>
      <c r="BF9" s="47"/>
      <c r="BG9" s="47"/>
      <c r="BH9" s="47"/>
      <c r="BI9" s="47"/>
      <c r="BJ9" s="3"/>
      <c r="BK9" s="3"/>
      <c r="BL9" s="48" t="s">
        <v>20</v>
      </c>
      <c r="BM9" s="49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28.88</v>
      </c>
      <c r="Q10" s="45"/>
      <c r="R10" s="45"/>
      <c r="S10" s="45"/>
      <c r="T10" s="45"/>
      <c r="U10" s="45"/>
      <c r="V10" s="45"/>
      <c r="W10" s="45">
        <f>データ!Q6</f>
        <v>93.31</v>
      </c>
      <c r="X10" s="45"/>
      <c r="Y10" s="45"/>
      <c r="Z10" s="45"/>
      <c r="AA10" s="45"/>
      <c r="AB10" s="45"/>
      <c r="AC10" s="45"/>
      <c r="AD10" s="46">
        <f>データ!R6</f>
        <v>3549</v>
      </c>
      <c r="AE10" s="46"/>
      <c r="AF10" s="46"/>
      <c r="AG10" s="46"/>
      <c r="AH10" s="46"/>
      <c r="AI10" s="46"/>
      <c r="AJ10" s="46"/>
      <c r="AK10" s="2"/>
      <c r="AL10" s="46">
        <f>データ!V6</f>
        <v>4252</v>
      </c>
      <c r="AM10" s="46"/>
      <c r="AN10" s="46"/>
      <c r="AO10" s="46"/>
      <c r="AP10" s="46"/>
      <c r="AQ10" s="46"/>
      <c r="AR10" s="46"/>
      <c r="AS10" s="46"/>
      <c r="AT10" s="45">
        <f>データ!W6</f>
        <v>1.32</v>
      </c>
      <c r="AU10" s="45"/>
      <c r="AV10" s="45"/>
      <c r="AW10" s="45"/>
      <c r="AX10" s="45"/>
      <c r="AY10" s="45"/>
      <c r="AZ10" s="45"/>
      <c r="BA10" s="45"/>
      <c r="BB10" s="45">
        <f>データ!X6</f>
        <v>3221.21</v>
      </c>
      <c r="BC10" s="45"/>
      <c r="BD10" s="45"/>
      <c r="BE10" s="45"/>
      <c r="BF10" s="45"/>
      <c r="BG10" s="45"/>
      <c r="BH10" s="45"/>
      <c r="BI10" s="45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117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119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118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44</v>
      </c>
      <c r="H86" s="12" t="str">
        <f>データ!BP6</f>
        <v>【652.82】</v>
      </c>
      <c r="I86" s="12" t="str">
        <f>データ!CA6</f>
        <v>【97.61】</v>
      </c>
      <c r="J86" s="12" t="str">
        <f>データ!CL6</f>
        <v>【138.29】</v>
      </c>
      <c r="K86" s="12" t="str">
        <f>データ!CW6</f>
        <v>【59.10】</v>
      </c>
      <c r="L86" s="12" t="str">
        <f>データ!DH6</f>
        <v>【95.82】</v>
      </c>
      <c r="M86" s="12" t="s">
        <v>45</v>
      </c>
      <c r="N86" s="12" t="s">
        <v>45</v>
      </c>
      <c r="O86" s="12" t="str">
        <f>データ!EO6</f>
        <v>【0.23】</v>
      </c>
    </row>
  </sheetData>
  <sheetProtection algorithmName="SHA-512" hashValue="xyjLLrOt0enS4U/TYRLlh1T6mHBa2dz2KnIS/z3z55V57y5hNigMF3Su5yD7b6OdQnIWk8v4k+2Xy3OFzaKtBQ==" saltValue="D3VLXXA74hI/VBcfZ0tBT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46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47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48</v>
      </c>
      <c r="B3" s="15" t="s">
        <v>49</v>
      </c>
      <c r="C3" s="15" t="s">
        <v>50</v>
      </c>
      <c r="D3" s="15" t="s">
        <v>51</v>
      </c>
      <c r="E3" s="15" t="s">
        <v>52</v>
      </c>
      <c r="F3" s="15" t="s">
        <v>53</v>
      </c>
      <c r="G3" s="15" t="s">
        <v>54</v>
      </c>
      <c r="H3" s="73" t="s">
        <v>55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56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57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58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59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60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61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62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63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64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65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66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67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68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69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70</v>
      </c>
      <c r="B5" s="17"/>
      <c r="C5" s="17"/>
      <c r="D5" s="17"/>
      <c r="E5" s="17"/>
      <c r="F5" s="17"/>
      <c r="G5" s="17"/>
      <c r="H5" s="18" t="s">
        <v>71</v>
      </c>
      <c r="I5" s="18" t="s">
        <v>72</v>
      </c>
      <c r="J5" s="18" t="s">
        <v>73</v>
      </c>
      <c r="K5" s="18" t="s">
        <v>74</v>
      </c>
      <c r="L5" s="18" t="s">
        <v>75</v>
      </c>
      <c r="M5" s="18" t="s">
        <v>5</v>
      </c>
      <c r="N5" s="18" t="s">
        <v>76</v>
      </c>
      <c r="O5" s="18" t="s">
        <v>77</v>
      </c>
      <c r="P5" s="18" t="s">
        <v>78</v>
      </c>
      <c r="Q5" s="18" t="s">
        <v>79</v>
      </c>
      <c r="R5" s="18" t="s">
        <v>80</v>
      </c>
      <c r="S5" s="18" t="s">
        <v>81</v>
      </c>
      <c r="T5" s="18" t="s">
        <v>82</v>
      </c>
      <c r="U5" s="18" t="s">
        <v>83</v>
      </c>
      <c r="V5" s="18" t="s">
        <v>84</v>
      </c>
      <c r="W5" s="18" t="s">
        <v>85</v>
      </c>
      <c r="X5" s="18" t="s">
        <v>86</v>
      </c>
      <c r="Y5" s="18" t="s">
        <v>87</v>
      </c>
      <c r="Z5" s="18" t="s">
        <v>88</v>
      </c>
      <c r="AA5" s="18" t="s">
        <v>89</v>
      </c>
      <c r="AB5" s="18" t="s">
        <v>90</v>
      </c>
      <c r="AC5" s="18" t="s">
        <v>91</v>
      </c>
      <c r="AD5" s="18" t="s">
        <v>92</v>
      </c>
      <c r="AE5" s="18" t="s">
        <v>93</v>
      </c>
      <c r="AF5" s="18" t="s">
        <v>94</v>
      </c>
      <c r="AG5" s="18" t="s">
        <v>95</v>
      </c>
      <c r="AH5" s="18" t="s">
        <v>96</v>
      </c>
      <c r="AI5" s="18" t="s">
        <v>31</v>
      </c>
      <c r="AJ5" s="18" t="s">
        <v>87</v>
      </c>
      <c r="AK5" s="18" t="s">
        <v>88</v>
      </c>
      <c r="AL5" s="18" t="s">
        <v>89</v>
      </c>
      <c r="AM5" s="18" t="s">
        <v>90</v>
      </c>
      <c r="AN5" s="18" t="s">
        <v>91</v>
      </c>
      <c r="AO5" s="18" t="s">
        <v>92</v>
      </c>
      <c r="AP5" s="18" t="s">
        <v>93</v>
      </c>
      <c r="AQ5" s="18" t="s">
        <v>94</v>
      </c>
      <c r="AR5" s="18" t="s">
        <v>95</v>
      </c>
      <c r="AS5" s="18" t="s">
        <v>96</v>
      </c>
      <c r="AT5" s="18" t="s">
        <v>97</v>
      </c>
      <c r="AU5" s="18" t="s">
        <v>87</v>
      </c>
      <c r="AV5" s="18" t="s">
        <v>88</v>
      </c>
      <c r="AW5" s="18" t="s">
        <v>89</v>
      </c>
      <c r="AX5" s="18" t="s">
        <v>90</v>
      </c>
      <c r="AY5" s="18" t="s">
        <v>91</v>
      </c>
      <c r="AZ5" s="18" t="s">
        <v>92</v>
      </c>
      <c r="BA5" s="18" t="s">
        <v>93</v>
      </c>
      <c r="BB5" s="18" t="s">
        <v>94</v>
      </c>
      <c r="BC5" s="18" t="s">
        <v>95</v>
      </c>
      <c r="BD5" s="18" t="s">
        <v>96</v>
      </c>
      <c r="BE5" s="18" t="s">
        <v>97</v>
      </c>
      <c r="BF5" s="18" t="s">
        <v>87</v>
      </c>
      <c r="BG5" s="18" t="s">
        <v>88</v>
      </c>
      <c r="BH5" s="18" t="s">
        <v>89</v>
      </c>
      <c r="BI5" s="18" t="s">
        <v>90</v>
      </c>
      <c r="BJ5" s="18" t="s">
        <v>91</v>
      </c>
      <c r="BK5" s="18" t="s">
        <v>92</v>
      </c>
      <c r="BL5" s="18" t="s">
        <v>93</v>
      </c>
      <c r="BM5" s="18" t="s">
        <v>94</v>
      </c>
      <c r="BN5" s="18" t="s">
        <v>95</v>
      </c>
      <c r="BO5" s="18" t="s">
        <v>96</v>
      </c>
      <c r="BP5" s="18" t="s">
        <v>97</v>
      </c>
      <c r="BQ5" s="18" t="s">
        <v>87</v>
      </c>
      <c r="BR5" s="18" t="s">
        <v>88</v>
      </c>
      <c r="BS5" s="18" t="s">
        <v>89</v>
      </c>
      <c r="BT5" s="18" t="s">
        <v>90</v>
      </c>
      <c r="BU5" s="18" t="s">
        <v>91</v>
      </c>
      <c r="BV5" s="18" t="s">
        <v>92</v>
      </c>
      <c r="BW5" s="18" t="s">
        <v>93</v>
      </c>
      <c r="BX5" s="18" t="s">
        <v>94</v>
      </c>
      <c r="BY5" s="18" t="s">
        <v>95</v>
      </c>
      <c r="BZ5" s="18" t="s">
        <v>96</v>
      </c>
      <c r="CA5" s="18" t="s">
        <v>97</v>
      </c>
      <c r="CB5" s="18" t="s">
        <v>87</v>
      </c>
      <c r="CC5" s="18" t="s">
        <v>88</v>
      </c>
      <c r="CD5" s="18" t="s">
        <v>89</v>
      </c>
      <c r="CE5" s="18" t="s">
        <v>90</v>
      </c>
      <c r="CF5" s="18" t="s">
        <v>91</v>
      </c>
      <c r="CG5" s="18" t="s">
        <v>92</v>
      </c>
      <c r="CH5" s="18" t="s">
        <v>93</v>
      </c>
      <c r="CI5" s="18" t="s">
        <v>94</v>
      </c>
      <c r="CJ5" s="18" t="s">
        <v>95</v>
      </c>
      <c r="CK5" s="18" t="s">
        <v>96</v>
      </c>
      <c r="CL5" s="18" t="s">
        <v>97</v>
      </c>
      <c r="CM5" s="18" t="s">
        <v>87</v>
      </c>
      <c r="CN5" s="18" t="s">
        <v>88</v>
      </c>
      <c r="CO5" s="18" t="s">
        <v>89</v>
      </c>
      <c r="CP5" s="18" t="s">
        <v>90</v>
      </c>
      <c r="CQ5" s="18" t="s">
        <v>91</v>
      </c>
      <c r="CR5" s="18" t="s">
        <v>92</v>
      </c>
      <c r="CS5" s="18" t="s">
        <v>93</v>
      </c>
      <c r="CT5" s="18" t="s">
        <v>94</v>
      </c>
      <c r="CU5" s="18" t="s">
        <v>95</v>
      </c>
      <c r="CV5" s="18" t="s">
        <v>96</v>
      </c>
      <c r="CW5" s="18" t="s">
        <v>97</v>
      </c>
      <c r="CX5" s="18" t="s">
        <v>87</v>
      </c>
      <c r="CY5" s="18" t="s">
        <v>88</v>
      </c>
      <c r="CZ5" s="18" t="s">
        <v>89</v>
      </c>
      <c r="DA5" s="18" t="s">
        <v>90</v>
      </c>
      <c r="DB5" s="18" t="s">
        <v>91</v>
      </c>
      <c r="DC5" s="18" t="s">
        <v>92</v>
      </c>
      <c r="DD5" s="18" t="s">
        <v>93</v>
      </c>
      <c r="DE5" s="18" t="s">
        <v>94</v>
      </c>
      <c r="DF5" s="18" t="s">
        <v>95</v>
      </c>
      <c r="DG5" s="18" t="s">
        <v>96</v>
      </c>
      <c r="DH5" s="18" t="s">
        <v>97</v>
      </c>
      <c r="DI5" s="18" t="s">
        <v>87</v>
      </c>
      <c r="DJ5" s="18" t="s">
        <v>88</v>
      </c>
      <c r="DK5" s="18" t="s">
        <v>89</v>
      </c>
      <c r="DL5" s="18" t="s">
        <v>90</v>
      </c>
      <c r="DM5" s="18" t="s">
        <v>91</v>
      </c>
      <c r="DN5" s="18" t="s">
        <v>92</v>
      </c>
      <c r="DO5" s="18" t="s">
        <v>93</v>
      </c>
      <c r="DP5" s="18" t="s">
        <v>94</v>
      </c>
      <c r="DQ5" s="18" t="s">
        <v>95</v>
      </c>
      <c r="DR5" s="18" t="s">
        <v>96</v>
      </c>
      <c r="DS5" s="18" t="s">
        <v>97</v>
      </c>
      <c r="DT5" s="18" t="s">
        <v>87</v>
      </c>
      <c r="DU5" s="18" t="s">
        <v>88</v>
      </c>
      <c r="DV5" s="18" t="s">
        <v>89</v>
      </c>
      <c r="DW5" s="18" t="s">
        <v>90</v>
      </c>
      <c r="DX5" s="18" t="s">
        <v>91</v>
      </c>
      <c r="DY5" s="18" t="s">
        <v>92</v>
      </c>
      <c r="DZ5" s="18" t="s">
        <v>93</v>
      </c>
      <c r="EA5" s="18" t="s">
        <v>94</v>
      </c>
      <c r="EB5" s="18" t="s">
        <v>95</v>
      </c>
      <c r="EC5" s="18" t="s">
        <v>96</v>
      </c>
      <c r="ED5" s="18" t="s">
        <v>97</v>
      </c>
      <c r="EE5" s="18" t="s">
        <v>87</v>
      </c>
      <c r="EF5" s="18" t="s">
        <v>88</v>
      </c>
      <c r="EG5" s="18" t="s">
        <v>89</v>
      </c>
      <c r="EH5" s="18" t="s">
        <v>90</v>
      </c>
      <c r="EI5" s="18" t="s">
        <v>91</v>
      </c>
      <c r="EJ5" s="18" t="s">
        <v>92</v>
      </c>
      <c r="EK5" s="18" t="s">
        <v>93</v>
      </c>
      <c r="EL5" s="18" t="s">
        <v>94</v>
      </c>
      <c r="EM5" s="18" t="s">
        <v>95</v>
      </c>
      <c r="EN5" s="18" t="s">
        <v>96</v>
      </c>
      <c r="EO5" s="18" t="s">
        <v>97</v>
      </c>
    </row>
    <row r="6" spans="1:145" s="22" customFormat="1" x14ac:dyDescent="0.15">
      <c r="A6" s="14" t="s">
        <v>98</v>
      </c>
      <c r="B6" s="19">
        <f>B7</f>
        <v>2022</v>
      </c>
      <c r="C6" s="19">
        <f t="shared" ref="C6:X6" si="3">C7</f>
        <v>74217</v>
      </c>
      <c r="D6" s="19">
        <f t="shared" si="3"/>
        <v>47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福島県　会津坂下町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Cc2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28.88</v>
      </c>
      <c r="Q6" s="20">
        <f t="shared" si="3"/>
        <v>93.31</v>
      </c>
      <c r="R6" s="20">
        <f t="shared" si="3"/>
        <v>3549</v>
      </c>
      <c r="S6" s="20">
        <f t="shared" si="3"/>
        <v>14777</v>
      </c>
      <c r="T6" s="20">
        <f t="shared" si="3"/>
        <v>91.59</v>
      </c>
      <c r="U6" s="20">
        <f t="shared" si="3"/>
        <v>161.34</v>
      </c>
      <c r="V6" s="20">
        <f t="shared" si="3"/>
        <v>4252</v>
      </c>
      <c r="W6" s="20">
        <f t="shared" si="3"/>
        <v>1.32</v>
      </c>
      <c r="X6" s="20">
        <f t="shared" si="3"/>
        <v>3221.21</v>
      </c>
      <c r="Y6" s="21">
        <f>IF(Y7="",NA(),Y7)</f>
        <v>99.56</v>
      </c>
      <c r="Z6" s="21">
        <f t="shared" ref="Z6:AH6" si="4">IF(Z7="",NA(),Z7)</f>
        <v>99.13</v>
      </c>
      <c r="AA6" s="21">
        <f t="shared" si="4"/>
        <v>92.24</v>
      </c>
      <c r="AB6" s="21">
        <f t="shared" si="4"/>
        <v>96.7</v>
      </c>
      <c r="AC6" s="21">
        <f t="shared" si="4"/>
        <v>106.89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19.95</v>
      </c>
      <c r="BG6" s="21">
        <f t="shared" ref="BG6:BO6" si="7">IF(BG7="",NA(),BG7)</f>
        <v>180.8</v>
      </c>
      <c r="BH6" s="21">
        <f t="shared" si="7"/>
        <v>8.59</v>
      </c>
      <c r="BI6" s="21">
        <f t="shared" si="7"/>
        <v>22.6</v>
      </c>
      <c r="BJ6" s="20">
        <f t="shared" si="7"/>
        <v>0</v>
      </c>
      <c r="BK6" s="21">
        <f t="shared" si="7"/>
        <v>958.81</v>
      </c>
      <c r="BL6" s="21">
        <f t="shared" si="7"/>
        <v>1001.3</v>
      </c>
      <c r="BM6" s="21">
        <f t="shared" si="7"/>
        <v>1050.51</v>
      </c>
      <c r="BN6" s="21">
        <f t="shared" si="7"/>
        <v>1102.01</v>
      </c>
      <c r="BO6" s="21">
        <f t="shared" si="7"/>
        <v>987.36</v>
      </c>
      <c r="BP6" s="20" t="str">
        <f>IF(BP7="","",IF(BP7="-","【-】","【"&amp;SUBSTITUTE(TEXT(BP7,"#,##0.00"),"-","△")&amp;"】"))</f>
        <v>【652.82】</v>
      </c>
      <c r="BQ6" s="21">
        <f>IF(BQ7="",NA(),BQ7)</f>
        <v>100</v>
      </c>
      <c r="BR6" s="21">
        <f t="shared" ref="BR6:BZ6" si="8">IF(BR7="",NA(),BR7)</f>
        <v>97.47</v>
      </c>
      <c r="BS6" s="21">
        <f t="shared" si="8"/>
        <v>100</v>
      </c>
      <c r="BT6" s="21">
        <f t="shared" si="8"/>
        <v>100</v>
      </c>
      <c r="BU6" s="21">
        <f t="shared" si="8"/>
        <v>100</v>
      </c>
      <c r="BV6" s="21">
        <f t="shared" si="8"/>
        <v>82.88</v>
      </c>
      <c r="BW6" s="21">
        <f t="shared" si="8"/>
        <v>81.88</v>
      </c>
      <c r="BX6" s="21">
        <f t="shared" si="8"/>
        <v>82.65</v>
      </c>
      <c r="BY6" s="21">
        <f t="shared" si="8"/>
        <v>82.55</v>
      </c>
      <c r="BZ6" s="21">
        <f t="shared" si="8"/>
        <v>83.55</v>
      </c>
      <c r="CA6" s="20" t="str">
        <f>IF(CA7="","",IF(CA7="-","【-】","【"&amp;SUBSTITUTE(TEXT(CA7,"#,##0.00"),"-","△")&amp;"】"))</f>
        <v>【97.61】</v>
      </c>
      <c r="CB6" s="21">
        <f>IF(CB7="",NA(),CB7)</f>
        <v>186.85</v>
      </c>
      <c r="CC6" s="21">
        <f t="shared" ref="CC6:CK6" si="9">IF(CC7="",NA(),CC7)</f>
        <v>193.85</v>
      </c>
      <c r="CD6" s="21">
        <f t="shared" si="9"/>
        <v>211.97</v>
      </c>
      <c r="CE6" s="21">
        <f t="shared" si="9"/>
        <v>212.09</v>
      </c>
      <c r="CF6" s="21">
        <f t="shared" si="9"/>
        <v>212.29</v>
      </c>
      <c r="CG6" s="21">
        <f t="shared" si="9"/>
        <v>190.99</v>
      </c>
      <c r="CH6" s="21">
        <f t="shared" si="9"/>
        <v>187.55</v>
      </c>
      <c r="CI6" s="21">
        <f t="shared" si="9"/>
        <v>186.3</v>
      </c>
      <c r="CJ6" s="21">
        <f t="shared" si="9"/>
        <v>188.38</v>
      </c>
      <c r="CK6" s="21">
        <f t="shared" si="9"/>
        <v>185.98</v>
      </c>
      <c r="CL6" s="20" t="str">
        <f>IF(CL7="","",IF(CL7="-","【-】","【"&amp;SUBSTITUTE(TEXT(CL7,"#,##0.00"),"-","△")&amp;"】"))</f>
        <v>【138.29】</v>
      </c>
      <c r="CM6" s="21">
        <f>IF(CM7="",NA(),CM7)</f>
        <v>31.34</v>
      </c>
      <c r="CN6" s="21">
        <f t="shared" ref="CN6:CV6" si="10">IF(CN7="",NA(),CN7)</f>
        <v>32.549999999999997</v>
      </c>
      <c r="CO6" s="21">
        <f t="shared" si="10"/>
        <v>33.549999999999997</v>
      </c>
      <c r="CP6" s="21">
        <f t="shared" si="10"/>
        <v>34.21</v>
      </c>
      <c r="CQ6" s="21">
        <f t="shared" si="10"/>
        <v>33.31</v>
      </c>
      <c r="CR6" s="21">
        <f t="shared" si="10"/>
        <v>52.58</v>
      </c>
      <c r="CS6" s="21">
        <f t="shared" si="10"/>
        <v>50.94</v>
      </c>
      <c r="CT6" s="21">
        <f t="shared" si="10"/>
        <v>50.53</v>
      </c>
      <c r="CU6" s="21">
        <f t="shared" si="10"/>
        <v>51.42</v>
      </c>
      <c r="CV6" s="21">
        <f t="shared" si="10"/>
        <v>48.95</v>
      </c>
      <c r="CW6" s="20" t="str">
        <f>IF(CW7="","",IF(CW7="-","【-】","【"&amp;SUBSTITUTE(TEXT(CW7,"#,##0.00"),"-","△")&amp;"】"))</f>
        <v>【59.10】</v>
      </c>
      <c r="CX6" s="21">
        <f>IF(CX7="",NA(),CX7)</f>
        <v>77.180000000000007</v>
      </c>
      <c r="CY6" s="21">
        <f t="shared" ref="CY6:DG6" si="11">IF(CY7="",NA(),CY7)</f>
        <v>74.67</v>
      </c>
      <c r="CZ6" s="21">
        <f t="shared" si="11"/>
        <v>75.19</v>
      </c>
      <c r="DA6" s="21">
        <f t="shared" si="11"/>
        <v>73.900000000000006</v>
      </c>
      <c r="DB6" s="21">
        <f t="shared" si="11"/>
        <v>72.11</v>
      </c>
      <c r="DC6" s="21">
        <f t="shared" si="11"/>
        <v>83.02</v>
      </c>
      <c r="DD6" s="21">
        <f t="shared" si="11"/>
        <v>82.55</v>
      </c>
      <c r="DE6" s="21">
        <f t="shared" si="11"/>
        <v>82.08</v>
      </c>
      <c r="DF6" s="21">
        <f t="shared" si="11"/>
        <v>81.34</v>
      </c>
      <c r="DG6" s="21">
        <f t="shared" si="11"/>
        <v>81.14</v>
      </c>
      <c r="DH6" s="20" t="str">
        <f>IF(DH7="","",IF(DH7="-","【-】","【"&amp;SUBSTITUTE(TEXT(DH7,"#,##0.00"),"-","△")&amp;"】"))</f>
        <v>【95.82】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0.13</v>
      </c>
      <c r="EK6" s="21">
        <f t="shared" si="14"/>
        <v>0.15</v>
      </c>
      <c r="EL6" s="21">
        <f t="shared" si="14"/>
        <v>1.65</v>
      </c>
      <c r="EM6" s="21">
        <f t="shared" si="14"/>
        <v>0.14000000000000001</v>
      </c>
      <c r="EN6" s="21">
        <f t="shared" si="14"/>
        <v>0.08</v>
      </c>
      <c r="EO6" s="20" t="str">
        <f>IF(EO7="","",IF(EO7="-","【-】","【"&amp;SUBSTITUTE(TEXT(EO7,"#,##0.00"),"-","△")&amp;"】"))</f>
        <v>【0.23】</v>
      </c>
    </row>
    <row r="7" spans="1:145" s="22" customFormat="1" x14ac:dyDescent="0.15">
      <c r="A7" s="14"/>
      <c r="B7" s="23">
        <v>2022</v>
      </c>
      <c r="C7" s="23">
        <v>74217</v>
      </c>
      <c r="D7" s="23">
        <v>47</v>
      </c>
      <c r="E7" s="23">
        <v>17</v>
      </c>
      <c r="F7" s="23">
        <v>1</v>
      </c>
      <c r="G7" s="23">
        <v>0</v>
      </c>
      <c r="H7" s="23" t="s">
        <v>99</v>
      </c>
      <c r="I7" s="23" t="s">
        <v>100</v>
      </c>
      <c r="J7" s="23" t="s">
        <v>101</v>
      </c>
      <c r="K7" s="23" t="s">
        <v>102</v>
      </c>
      <c r="L7" s="23" t="s">
        <v>103</v>
      </c>
      <c r="M7" s="23" t="s">
        <v>104</v>
      </c>
      <c r="N7" s="24" t="s">
        <v>105</v>
      </c>
      <c r="O7" s="24" t="s">
        <v>106</v>
      </c>
      <c r="P7" s="24">
        <v>28.88</v>
      </c>
      <c r="Q7" s="24">
        <v>93.31</v>
      </c>
      <c r="R7" s="24">
        <v>3549</v>
      </c>
      <c r="S7" s="24">
        <v>14777</v>
      </c>
      <c r="T7" s="24">
        <v>91.59</v>
      </c>
      <c r="U7" s="24">
        <v>161.34</v>
      </c>
      <c r="V7" s="24">
        <v>4252</v>
      </c>
      <c r="W7" s="24">
        <v>1.32</v>
      </c>
      <c r="X7" s="24">
        <v>3221.21</v>
      </c>
      <c r="Y7" s="24">
        <v>99.56</v>
      </c>
      <c r="Z7" s="24">
        <v>99.13</v>
      </c>
      <c r="AA7" s="24">
        <v>92.24</v>
      </c>
      <c r="AB7" s="24">
        <v>96.7</v>
      </c>
      <c r="AC7" s="24">
        <v>106.89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19.95</v>
      </c>
      <c r="BG7" s="24">
        <v>180.8</v>
      </c>
      <c r="BH7" s="24">
        <v>8.59</v>
      </c>
      <c r="BI7" s="24">
        <v>22.6</v>
      </c>
      <c r="BJ7" s="24">
        <v>0</v>
      </c>
      <c r="BK7" s="24">
        <v>958.81</v>
      </c>
      <c r="BL7" s="24">
        <v>1001.3</v>
      </c>
      <c r="BM7" s="24">
        <v>1050.51</v>
      </c>
      <c r="BN7" s="24">
        <v>1102.01</v>
      </c>
      <c r="BO7" s="24">
        <v>987.36</v>
      </c>
      <c r="BP7" s="24">
        <v>652.82000000000005</v>
      </c>
      <c r="BQ7" s="24">
        <v>100</v>
      </c>
      <c r="BR7" s="24">
        <v>97.47</v>
      </c>
      <c r="BS7" s="24">
        <v>100</v>
      </c>
      <c r="BT7" s="24">
        <v>100</v>
      </c>
      <c r="BU7" s="24">
        <v>100</v>
      </c>
      <c r="BV7" s="24">
        <v>82.88</v>
      </c>
      <c r="BW7" s="24">
        <v>81.88</v>
      </c>
      <c r="BX7" s="24">
        <v>82.65</v>
      </c>
      <c r="BY7" s="24">
        <v>82.55</v>
      </c>
      <c r="BZ7" s="24">
        <v>83.55</v>
      </c>
      <c r="CA7" s="24">
        <v>97.61</v>
      </c>
      <c r="CB7" s="24">
        <v>186.85</v>
      </c>
      <c r="CC7" s="24">
        <v>193.85</v>
      </c>
      <c r="CD7" s="24">
        <v>211.97</v>
      </c>
      <c r="CE7" s="24">
        <v>212.09</v>
      </c>
      <c r="CF7" s="24">
        <v>212.29</v>
      </c>
      <c r="CG7" s="24">
        <v>190.99</v>
      </c>
      <c r="CH7" s="24">
        <v>187.55</v>
      </c>
      <c r="CI7" s="24">
        <v>186.3</v>
      </c>
      <c r="CJ7" s="24">
        <v>188.38</v>
      </c>
      <c r="CK7" s="24">
        <v>185.98</v>
      </c>
      <c r="CL7" s="24">
        <v>138.29</v>
      </c>
      <c r="CM7" s="24">
        <v>31.34</v>
      </c>
      <c r="CN7" s="24">
        <v>32.549999999999997</v>
      </c>
      <c r="CO7" s="24">
        <v>33.549999999999997</v>
      </c>
      <c r="CP7" s="24">
        <v>34.21</v>
      </c>
      <c r="CQ7" s="24">
        <v>33.31</v>
      </c>
      <c r="CR7" s="24">
        <v>52.58</v>
      </c>
      <c r="CS7" s="24">
        <v>50.94</v>
      </c>
      <c r="CT7" s="24">
        <v>50.53</v>
      </c>
      <c r="CU7" s="24">
        <v>51.42</v>
      </c>
      <c r="CV7" s="24">
        <v>48.95</v>
      </c>
      <c r="CW7" s="24">
        <v>59.1</v>
      </c>
      <c r="CX7" s="24">
        <v>77.180000000000007</v>
      </c>
      <c r="CY7" s="24">
        <v>74.67</v>
      </c>
      <c r="CZ7" s="24">
        <v>75.19</v>
      </c>
      <c r="DA7" s="24">
        <v>73.900000000000006</v>
      </c>
      <c r="DB7" s="24">
        <v>72.11</v>
      </c>
      <c r="DC7" s="24">
        <v>83.02</v>
      </c>
      <c r="DD7" s="24">
        <v>82.55</v>
      </c>
      <c r="DE7" s="24">
        <v>82.08</v>
      </c>
      <c r="DF7" s="24">
        <v>81.34</v>
      </c>
      <c r="DG7" s="24">
        <v>81.14</v>
      </c>
      <c r="DH7" s="24">
        <v>95.82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0.13</v>
      </c>
      <c r="EK7" s="24">
        <v>0.15</v>
      </c>
      <c r="EL7" s="24">
        <v>1.65</v>
      </c>
      <c r="EM7" s="24">
        <v>0.14000000000000001</v>
      </c>
      <c r="EN7" s="24">
        <v>0.08</v>
      </c>
      <c r="EO7" s="24">
        <v>0.23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107</v>
      </c>
      <c r="C9" s="26" t="s">
        <v>108</v>
      </c>
      <c r="D9" s="26" t="s">
        <v>109</v>
      </c>
      <c r="E9" s="26" t="s">
        <v>110</v>
      </c>
      <c r="F9" s="26" t="s">
        <v>111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49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112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113</v>
      </c>
    </row>
    <row r="13" spans="1:145" x14ac:dyDescent="0.15">
      <c r="B13" t="s">
        <v>114</v>
      </c>
      <c r="C13" t="s">
        <v>115</v>
      </c>
      <c r="D13" t="s">
        <v>115</v>
      </c>
      <c r="E13" t="s">
        <v>115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DSK0152</cp:lastModifiedBy>
  <cp:lastPrinted>2024-01-26T00:44:33Z</cp:lastPrinted>
  <dcterms:created xsi:type="dcterms:W3CDTF">2023-12-12T02:46:31Z</dcterms:created>
  <dcterms:modified xsi:type="dcterms:W3CDTF">2024-01-26T07:39:16Z</dcterms:modified>
  <cp:category/>
</cp:coreProperties>
</file>