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318shikano-k\Desktop\R4\【経営比較分析表】2022_072141_46_1718\"/>
    </mc:Choice>
  </mc:AlternateContent>
  <xr:revisionPtr revIDLastSave="0" documentId="13_ncr:1_{D2D28828-DCE0-49A0-8C09-B6ED0388CE4B}" xr6:coauthVersionLast="36" xr6:coauthVersionMax="36" xr10:uidLastSave="{00000000-0000-0000-0000-000000000000}"/>
  <workbookProtection workbookAlgorithmName="SHA-512" workbookHashValue="Gxssc+BWW4+oMMBEV8jHN6lA9hX4Jf0nfuIcK1dLyUh36q5yojmJGA+xFAOOFij6b3pxwteZBB9LUM776R4tBg==" workbookSaltValue="VgwYKhinB3LpXwJiZ/0MBA==" workbookSpinCount="100000" lockStructure="1"/>
  <bookViews>
    <workbookView xWindow="0" yWindow="0" windowWidth="1920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AD10" i="4"/>
  <c r="BB8" i="4"/>
  <c r="AT8" i="4"/>
  <c r="AL8" i="4"/>
  <c r="W8" i="4"/>
  <c r="P8" i="4"/>
  <c r="B6" i="4"/>
</calcChain>
</file>

<file path=xl/sharedStrings.xml><?xml version="1.0" encoding="utf-8"?>
<sst xmlns="http://schemas.openxmlformats.org/spreadsheetml/2006/main" count="257" uniqueCount="117">
  <si>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</si>
  <si>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</si>
  <si>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</si>
  <si>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</si>
  <si>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</si>
  <si>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</si>
  <si>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</si>
  <si>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</si>
  <si>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</si>
  <si>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</si>
  <si>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</si>
  <si>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</si>
  <si>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</si>
  <si>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</si>
  <si>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</si>
  <si>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</si>
  <si>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</si>
  <si>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</si>
  <si>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</si>
  <si>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</si>
  <si>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</si>
  <si>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</si>
  <si>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</si>
  <si>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</si>
  <si>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</si>
  <si>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</si>
  <si>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</si>
  <si>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</si>
  <si>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</si>
  <si>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</si>
  <si>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</si>
  <si>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</si>
  <si>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</si>
  <si>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</si>
  <si>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</si>
  <si>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</si>
  <si>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</si>
  <si>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</si>
  <si>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</si>
  <si>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</si>
  <si>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</si>
  <si>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</si>
  <si>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</si>
  <si>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</si>
  <si>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</si>
  <si>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</si>
  <si>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</si>
  <si>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</si>
  <si>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</si>
  <si>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</si>
  <si>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</si>
  <si>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</si>
  <si>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</si>
  <si>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</si>
  <si>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</si>
  <si>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</si>
  <si>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</si>
  <si>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</si>
  <si>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</si>
  <si>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</si>
  <si>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</si>
  <si>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</si>
  <si>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</si>
  <si>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</si>
  <si>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</si>
  <si>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</si>
  <si>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</si>
  <si>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</si>
  <si>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</si>
  <si>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</si>
  <si>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</si>
  <si>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</si>
  <si>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</si>
  <si>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</si>
  <si>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</si>
  <si>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</si>
  <si>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</si>
  <si>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</si>
  <si>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</si>
  <si>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</si>
  <si>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</si>
  <si>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</si>
  <si>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</si>
  <si>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</si>
  <si>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</si>
  <si>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</si>
  <si>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</si>
  <si>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</si>
  <si>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</si>
  <si>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</si>
  <si>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</si>
  <si>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</si>
  <si>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</si>
  <si>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</si>
  <si>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</si>
  <si>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</si>
  <si>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</si>
  <si>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</si>
  <si>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</si>
  <si>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</si>
  <si>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</si>
  <si>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</si>
  <si>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</si>
  <si>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</si>
  <si>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</si>
  <si>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</si>
  <si>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</si>
  <si>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</si>
  <si>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</si>
  <si>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</si>
  <si>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</si>
  <si>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</si>
  <si>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</si>
  <si>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</si>
  <si>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他団体と比較すると有形固定資産減価償却率及び管渠老朽化率は低い数値を示しているが、管渠等の現状把握に努め、計画的な修繕・更新・長寿命化を進めていく。</t>
    <rPh sb="31" eb="33">
      <t>スウチ</t>
    </rPh>
    <rPh sb="34" eb="35">
      <t>シメ</t>
    </rPh>
    <rPh sb="53" eb="56">
      <t>ケイカクテキ</t>
    </rPh>
    <phoneticPr fontId="4"/>
  </si>
  <si>
    <t>経常収支比率については、過年度同様に100％を超えている状況であるが、利益のうち大部分を一般会計からの繰入金によって形成している状況である。将来的に健全経営を維持していくためにも経費削減や使用料のあり方の検証に取り組む必要がある。
流動比率については、過年度同様100％を下回る結果となっており、企業債の着実な償還をしながら資金留保に務めていきたい。
経費回収率においては、昨年度に引き続き100％を超える結果となったが、将来の設備更新に必要な経費を確保できるよう経常収支比率同様に必要な検証を進めていく。
また、汚水処理原価においても関連して注視していく必要がある。</t>
    <rPh sb="0" eb="2">
      <t>ケイジョウ</t>
    </rPh>
    <rPh sb="2" eb="4">
      <t>シュウシ</t>
    </rPh>
    <rPh sb="4" eb="6">
      <t>ヒリツ</t>
    </rPh>
    <rPh sb="12" eb="15">
      <t>カネンド</t>
    </rPh>
    <rPh sb="15" eb="17">
      <t>ドウヨウ</t>
    </rPh>
    <rPh sb="23" eb="24">
      <t>コ</t>
    </rPh>
    <rPh sb="28" eb="30">
      <t>ジョウキョウ</t>
    </rPh>
    <rPh sb="35" eb="37">
      <t>リエキ</t>
    </rPh>
    <rPh sb="40" eb="43">
      <t>ダイブブン</t>
    </rPh>
    <rPh sb="44" eb="46">
      <t>イッパン</t>
    </rPh>
    <rPh sb="46" eb="48">
      <t>カイケイ</t>
    </rPh>
    <rPh sb="51" eb="53">
      <t>クリイレ</t>
    </rPh>
    <rPh sb="53" eb="54">
      <t>キン</t>
    </rPh>
    <rPh sb="58" eb="60">
      <t>ケイセイ</t>
    </rPh>
    <rPh sb="64" eb="66">
      <t>ジョウキョウ</t>
    </rPh>
    <rPh sb="70" eb="73">
      <t>ショウライテキ</t>
    </rPh>
    <rPh sb="74" eb="76">
      <t>ケンゼン</t>
    </rPh>
    <rPh sb="76" eb="78">
      <t>ケイエイ</t>
    </rPh>
    <rPh sb="79" eb="81">
      <t>イジ</t>
    </rPh>
    <rPh sb="89" eb="91">
      <t>ケイヒ</t>
    </rPh>
    <rPh sb="91" eb="93">
      <t>サクゲン</t>
    </rPh>
    <rPh sb="94" eb="97">
      <t>シヨウリョウ</t>
    </rPh>
    <rPh sb="100" eb="101">
      <t>カタ</t>
    </rPh>
    <rPh sb="102" eb="104">
      <t>ケンショウ</t>
    </rPh>
    <rPh sb="105" eb="106">
      <t>ト</t>
    </rPh>
    <rPh sb="107" eb="108">
      <t>ク</t>
    </rPh>
    <rPh sb="109" eb="111">
      <t>ヒツヨウ</t>
    </rPh>
    <rPh sb="116" eb="118">
      <t>リュウドウ</t>
    </rPh>
    <rPh sb="118" eb="120">
      <t>ヒリツ</t>
    </rPh>
    <rPh sb="126" eb="129">
      <t>カネンド</t>
    </rPh>
    <rPh sb="129" eb="131">
      <t>ドウヨウ</t>
    </rPh>
    <rPh sb="136" eb="138">
      <t>シタマワ</t>
    </rPh>
    <rPh sb="139" eb="141">
      <t>ケッカ</t>
    </rPh>
    <rPh sb="148" eb="150">
      <t>キギョウ</t>
    </rPh>
    <rPh sb="150" eb="151">
      <t>サイ</t>
    </rPh>
    <rPh sb="152" eb="154">
      <t>チャクジツ</t>
    </rPh>
    <rPh sb="155" eb="157">
      <t>ショウカン</t>
    </rPh>
    <rPh sb="162" eb="164">
      <t>シキン</t>
    </rPh>
    <rPh sb="164" eb="166">
      <t>リュウホ</t>
    </rPh>
    <rPh sb="167" eb="168">
      <t>ツト</t>
    </rPh>
    <rPh sb="176" eb="178">
      <t>ケイヒ</t>
    </rPh>
    <rPh sb="178" eb="180">
      <t>カイシュウ</t>
    </rPh>
    <rPh sb="180" eb="181">
      <t>リツ</t>
    </rPh>
    <rPh sb="187" eb="190">
      <t>サクネンド</t>
    </rPh>
    <rPh sb="191" eb="192">
      <t>ヒ</t>
    </rPh>
    <rPh sb="193" eb="194">
      <t>ツヅ</t>
    </rPh>
    <rPh sb="200" eb="201">
      <t>コ</t>
    </rPh>
    <rPh sb="203" eb="205">
      <t>ケッカ</t>
    </rPh>
    <rPh sb="211" eb="213">
      <t>ショウライ</t>
    </rPh>
    <rPh sb="214" eb="216">
      <t>セツビ</t>
    </rPh>
    <rPh sb="216" eb="218">
      <t>コウシン</t>
    </rPh>
    <rPh sb="219" eb="221">
      <t>ヒツヨウ</t>
    </rPh>
    <rPh sb="222" eb="224">
      <t>ケイヒ</t>
    </rPh>
    <rPh sb="225" eb="227">
      <t>カクホ</t>
    </rPh>
    <rPh sb="232" eb="234">
      <t>ケイジョウ</t>
    </rPh>
    <rPh sb="234" eb="236">
      <t>シュウシ</t>
    </rPh>
    <rPh sb="236" eb="238">
      <t>ヒリツ</t>
    </rPh>
    <rPh sb="238" eb="240">
      <t>ドウヨウ</t>
    </rPh>
    <rPh sb="241" eb="243">
      <t>ヒツヨウ</t>
    </rPh>
    <rPh sb="244" eb="246">
      <t>ケンショウ</t>
    </rPh>
    <rPh sb="247" eb="248">
      <t>スス</t>
    </rPh>
    <rPh sb="257" eb="259">
      <t>オスイ</t>
    </rPh>
    <rPh sb="259" eb="261">
      <t>ショリ</t>
    </rPh>
    <rPh sb="261" eb="263">
      <t>ゲンカ</t>
    </rPh>
    <rPh sb="268" eb="270">
      <t>カンレン</t>
    </rPh>
    <rPh sb="272" eb="274">
      <t>チュウシ</t>
    </rPh>
    <rPh sb="278" eb="280">
      <t>ヒツヨウ</t>
    </rPh>
    <phoneticPr fontId="4"/>
  </si>
  <si>
    <t>経営的な安定のほか、長期的な施設の更新投資を計画的に進めるため、より正確な現状分析、将来推計・計画が必要な状況と推定される。
特に更新投資にあっては、経費の平準化を図るとともに財源確保に努める必要がある。
また、新規の投資については、政策部門と連携を図りながら効果的に進めていく。</t>
    <rPh sb="0" eb="2">
      <t>ケイエイ</t>
    </rPh>
    <rPh sb="2" eb="3">
      <t>テキ</t>
    </rPh>
    <rPh sb="4" eb="6">
      <t>アンテイ</t>
    </rPh>
    <rPh sb="10" eb="13">
      <t>チョウキテキ</t>
    </rPh>
    <rPh sb="14" eb="16">
      <t>シセツ</t>
    </rPh>
    <rPh sb="17" eb="19">
      <t>コウシン</t>
    </rPh>
    <rPh sb="19" eb="21">
      <t>トウシ</t>
    </rPh>
    <rPh sb="22" eb="24">
      <t>ケイカク</t>
    </rPh>
    <rPh sb="24" eb="25">
      <t>テキ</t>
    </rPh>
    <rPh sb="26" eb="27">
      <t>スス</t>
    </rPh>
    <rPh sb="34" eb="36">
      <t>セイカク</t>
    </rPh>
    <rPh sb="37" eb="39">
      <t>ゲンジョウ</t>
    </rPh>
    <rPh sb="39" eb="41">
      <t>ブンセキ</t>
    </rPh>
    <rPh sb="42" eb="44">
      <t>ショウライ</t>
    </rPh>
    <rPh sb="44" eb="46">
      <t>スイケイ</t>
    </rPh>
    <rPh sb="47" eb="49">
      <t>ケイカク</t>
    </rPh>
    <rPh sb="50" eb="52">
      <t>ヒツヨウ</t>
    </rPh>
    <rPh sb="53" eb="55">
      <t>ジョウキョウ</t>
    </rPh>
    <rPh sb="56" eb="58">
      <t>スイテイ</t>
    </rPh>
    <rPh sb="63" eb="64">
      <t>トク</t>
    </rPh>
    <rPh sb="65" eb="67">
      <t>コウシン</t>
    </rPh>
    <rPh sb="67" eb="69">
      <t>トウシ</t>
    </rPh>
    <rPh sb="75" eb="77">
      <t>ケイヒ</t>
    </rPh>
    <rPh sb="78" eb="81">
      <t>ヘイジュンカ</t>
    </rPh>
    <rPh sb="82" eb="83">
      <t>ハカ</t>
    </rPh>
    <rPh sb="88" eb="90">
      <t>ザイゲン</t>
    </rPh>
    <rPh sb="90" eb="92">
      <t>カクホ</t>
    </rPh>
    <rPh sb="93" eb="94">
      <t>ツト</t>
    </rPh>
    <rPh sb="96" eb="98">
      <t>ヒツヨウ</t>
    </rPh>
    <rPh sb="106" eb="108">
      <t>シンキ</t>
    </rPh>
    <rPh sb="109" eb="111">
      <t>トウシ</t>
    </rPh>
    <rPh sb="117" eb="119">
      <t>セイサク</t>
    </rPh>
    <rPh sb="119" eb="121">
      <t>ブモン</t>
    </rPh>
    <rPh sb="122" eb="124">
      <t>レンケイ</t>
    </rPh>
    <rPh sb="125" eb="126">
      <t>ハカ</t>
    </rPh>
    <rPh sb="130" eb="133">
      <t>コウカテキ</t>
    </rPh>
    <rPh sb="134" eb="13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</si>
</sst>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0.54</c:v>
                </c:pt>
                <c:pt idx="2">
                  <c:v>0.65</c:v>
                </c:pt>
                <c:pt idx="3">
                  <c:v>0.43</c:v>
                </c:pt>
                <c:pt idx="4" formatCode="#,##0.00;&quot;△&quot;#,##0.00">
                  <c:v>0</c:v>
                </c:pt>
              </c:numCache>
            </c:numRef>
          </c:val>
          <c:extLst>
            <c:ext xmlns:c16="http://schemas.microsoft.com/office/drawing/2014/chart" uri="{C3380CC4-5D6E-409C-BE32-E72D297353CC}">
              <c16:uniqueId val="{00000000-78D9-409E-8630-1EF381C199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0.17</c:v>
                </c:pt>
                <c:pt idx="2">
                  <c:v>0.15</c:v>
                </c:pt>
                <c:pt idx="3">
                  <c:v>0.15</c:v>
                </c:pt>
                <c:pt idx="4">
                  <c:v>0.12</c:v>
                </c:pt>
              </c:numCache>
            </c:numRef>
          </c:val>
          <c:smooth val="0"/>
          <c:extLst>
            <c:ext xmlns:c16="http://schemas.microsoft.com/office/drawing/2014/chart" uri="{C3380CC4-5D6E-409C-BE32-E72D297353CC}">
              <c16:uniqueId val="{00000001-78D9-409E-8630-1EF381C199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83-45E4-8EB2-FA814A2695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57.42</c:v>
                </c:pt>
                <c:pt idx="2">
                  <c:v>56.72</c:v>
                </c:pt>
                <c:pt idx="3">
                  <c:v>56.43</c:v>
                </c:pt>
                <c:pt idx="4">
                  <c:v>55.82</c:v>
                </c:pt>
              </c:numCache>
            </c:numRef>
          </c:val>
          <c:smooth val="0"/>
          <c:extLst>
            <c:ext xmlns:c16="http://schemas.microsoft.com/office/drawing/2014/chart" uri="{C3380CC4-5D6E-409C-BE32-E72D297353CC}">
              <c16:uniqueId val="{00000001-C283-45E4-8EB2-FA814A2695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97.88</c:v>
                </c:pt>
                <c:pt idx="2">
                  <c:v>98</c:v>
                </c:pt>
                <c:pt idx="3">
                  <c:v>98.1</c:v>
                </c:pt>
                <c:pt idx="4">
                  <c:v>98.17</c:v>
                </c:pt>
              </c:numCache>
            </c:numRef>
          </c:val>
          <c:extLst>
            <c:ext xmlns:c16="http://schemas.microsoft.com/office/drawing/2014/chart" uri="{C3380CC4-5D6E-409C-BE32-E72D297353CC}">
              <c16:uniqueId val="{00000000-E719-4F82-AA00-57682F4606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90.42</c:v>
                </c:pt>
                <c:pt idx="2">
                  <c:v>90.72</c:v>
                </c:pt>
                <c:pt idx="3">
                  <c:v>91.07</c:v>
                </c:pt>
                <c:pt idx="4">
                  <c:v>90.67</c:v>
                </c:pt>
              </c:numCache>
            </c:numRef>
          </c:val>
          <c:smooth val="0"/>
          <c:extLst>
            <c:ext xmlns:c16="http://schemas.microsoft.com/office/drawing/2014/chart" uri="{C3380CC4-5D6E-409C-BE32-E72D297353CC}">
              <c16:uniqueId val="{00000001-E719-4F82-AA00-57682F4606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106.64</c:v>
                </c:pt>
                <c:pt idx="2">
                  <c:v>111.92</c:v>
                </c:pt>
                <c:pt idx="3">
                  <c:v>119.09</c:v>
                </c:pt>
                <c:pt idx="4">
                  <c:v>118.64</c:v>
                </c:pt>
              </c:numCache>
            </c:numRef>
          </c:val>
          <c:extLst>
            <c:ext xmlns:c16="http://schemas.microsoft.com/office/drawing/2014/chart" uri="{C3380CC4-5D6E-409C-BE32-E72D297353CC}">
              <c16:uniqueId val="{00000000-935C-4DBB-88D1-8FC6AD06E8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106.81</c:v>
                </c:pt>
                <c:pt idx="2">
                  <c:v>106.5</c:v>
                </c:pt>
                <c:pt idx="3">
                  <c:v>106.22</c:v>
                </c:pt>
                <c:pt idx="4">
                  <c:v>107.01</c:v>
                </c:pt>
              </c:numCache>
            </c:numRef>
          </c:val>
          <c:smooth val="0"/>
          <c:extLst>
            <c:ext xmlns:c16="http://schemas.microsoft.com/office/drawing/2014/chart" uri="{C3380CC4-5D6E-409C-BE32-E72D297353CC}">
              <c16:uniqueId val="{00000001-935C-4DBB-88D1-8FC6AD06E8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4.2699999999999996</c:v>
                </c:pt>
                <c:pt idx="2">
                  <c:v>7.25</c:v>
                </c:pt>
                <c:pt idx="3">
                  <c:v>10.76</c:v>
                </c:pt>
                <c:pt idx="4">
                  <c:v>13.56</c:v>
                </c:pt>
              </c:numCache>
            </c:numRef>
          </c:val>
          <c:extLst>
            <c:ext xmlns:c16="http://schemas.microsoft.com/office/drawing/2014/chart" uri="{C3380CC4-5D6E-409C-BE32-E72D297353CC}">
              <c16:uniqueId val="{00000000-5D2D-41DD-95F4-DFD8043CDF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29.23</c:v>
                </c:pt>
                <c:pt idx="2">
                  <c:v>20.78</c:v>
                </c:pt>
                <c:pt idx="3">
                  <c:v>23.54</c:v>
                </c:pt>
                <c:pt idx="4">
                  <c:v>25.86</c:v>
                </c:pt>
              </c:numCache>
            </c:numRef>
          </c:val>
          <c:smooth val="0"/>
          <c:extLst>
            <c:ext xmlns:c16="http://schemas.microsoft.com/office/drawing/2014/chart" uri="{C3380CC4-5D6E-409C-BE32-E72D297353CC}">
              <c16:uniqueId val="{00000001-5D2D-41DD-95F4-DFD8043CDF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F72-4871-BC8D-88F28648FA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1.37</c:v>
                </c:pt>
                <c:pt idx="2">
                  <c:v>1.34</c:v>
                </c:pt>
                <c:pt idx="3">
                  <c:v>1.5</c:v>
                </c:pt>
                <c:pt idx="4">
                  <c:v>1.4</c:v>
                </c:pt>
              </c:numCache>
            </c:numRef>
          </c:val>
          <c:smooth val="0"/>
          <c:extLst>
            <c:ext xmlns:c16="http://schemas.microsoft.com/office/drawing/2014/chart" uri="{C3380CC4-5D6E-409C-BE32-E72D297353CC}">
              <c16:uniqueId val="{00000001-7F72-4871-BC8D-88F28648FA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97C-4BFF-8591-5C09C921D2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34.4</c:v>
                </c:pt>
                <c:pt idx="2">
                  <c:v>18.36</c:v>
                </c:pt>
                <c:pt idx="3">
                  <c:v>18.010000000000002</c:v>
                </c:pt>
                <c:pt idx="4">
                  <c:v>23.86</c:v>
                </c:pt>
              </c:numCache>
            </c:numRef>
          </c:val>
          <c:smooth val="0"/>
          <c:extLst>
            <c:ext xmlns:c16="http://schemas.microsoft.com/office/drawing/2014/chart" uri="{C3380CC4-5D6E-409C-BE32-E72D297353CC}">
              <c16:uniqueId val="{00000001-297C-4BFF-8591-5C09C921D2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63.47</c:v>
                </c:pt>
                <c:pt idx="2">
                  <c:v>77.28</c:v>
                </c:pt>
                <c:pt idx="3">
                  <c:v>77.52</c:v>
                </c:pt>
                <c:pt idx="4">
                  <c:v>81.41</c:v>
                </c:pt>
              </c:numCache>
            </c:numRef>
          </c:val>
          <c:extLst>
            <c:ext xmlns:c16="http://schemas.microsoft.com/office/drawing/2014/chart" uri="{C3380CC4-5D6E-409C-BE32-E72D297353CC}">
              <c16:uniqueId val="{00000000-497A-487D-8DAE-35E43A2A76A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68.17</c:v>
                </c:pt>
                <c:pt idx="2">
                  <c:v>55.6</c:v>
                </c:pt>
                <c:pt idx="3">
                  <c:v>59.4</c:v>
                </c:pt>
                <c:pt idx="4">
                  <c:v>68.27</c:v>
                </c:pt>
              </c:numCache>
            </c:numRef>
          </c:val>
          <c:smooth val="0"/>
          <c:extLst>
            <c:ext xmlns:c16="http://schemas.microsoft.com/office/drawing/2014/chart" uri="{C3380CC4-5D6E-409C-BE32-E72D297353CC}">
              <c16:uniqueId val="{00000001-497A-487D-8DAE-35E43A2A76A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883.38</c:v>
                </c:pt>
                <c:pt idx="2">
                  <c:v>903.51</c:v>
                </c:pt>
                <c:pt idx="3">
                  <c:v>876.98</c:v>
                </c:pt>
                <c:pt idx="4">
                  <c:v>832.85</c:v>
                </c:pt>
              </c:numCache>
            </c:numRef>
          </c:val>
          <c:extLst>
            <c:ext xmlns:c16="http://schemas.microsoft.com/office/drawing/2014/chart" uri="{C3380CC4-5D6E-409C-BE32-E72D297353CC}">
              <c16:uniqueId val="{00000000-ED0C-4880-995C-AE26DB9C80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789.44</c:v>
                </c:pt>
                <c:pt idx="2">
                  <c:v>789.08</c:v>
                </c:pt>
                <c:pt idx="3">
                  <c:v>747.84</c:v>
                </c:pt>
                <c:pt idx="4">
                  <c:v>804.98</c:v>
                </c:pt>
              </c:numCache>
            </c:numRef>
          </c:val>
          <c:smooth val="0"/>
          <c:extLst>
            <c:ext xmlns:c16="http://schemas.microsoft.com/office/drawing/2014/chart" uri="{C3380CC4-5D6E-409C-BE32-E72D297353CC}">
              <c16:uniqueId val="{00000001-ED0C-4880-995C-AE26DB9C80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77.28</c:v>
                </c:pt>
                <c:pt idx="2">
                  <c:v>86.91</c:v>
                </c:pt>
                <c:pt idx="3">
                  <c:v>100</c:v>
                </c:pt>
                <c:pt idx="4">
                  <c:v>103.13</c:v>
                </c:pt>
              </c:numCache>
            </c:numRef>
          </c:val>
          <c:extLst>
            <c:ext xmlns:c16="http://schemas.microsoft.com/office/drawing/2014/chart" uri="{C3380CC4-5D6E-409C-BE32-E72D297353CC}">
              <c16:uniqueId val="{00000000-A6E3-4AF6-85C4-3F06575B3B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87.29</c:v>
                </c:pt>
                <c:pt idx="2">
                  <c:v>88.25</c:v>
                </c:pt>
                <c:pt idx="3">
                  <c:v>90.17</c:v>
                </c:pt>
                <c:pt idx="4">
                  <c:v>88.71</c:v>
                </c:pt>
              </c:numCache>
            </c:numRef>
          </c:val>
          <c:smooth val="0"/>
          <c:extLst>
            <c:ext xmlns:c16="http://schemas.microsoft.com/office/drawing/2014/chart" uri="{C3380CC4-5D6E-409C-BE32-E72D297353CC}">
              <c16:uniqueId val="{00000001-A6E3-4AF6-85C4-3F06575B3B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220.18</c:v>
                </c:pt>
                <c:pt idx="2">
                  <c:v>192.46</c:v>
                </c:pt>
                <c:pt idx="3">
                  <c:v>166.9</c:v>
                </c:pt>
                <c:pt idx="4">
                  <c:v>161.83000000000001</c:v>
                </c:pt>
              </c:numCache>
            </c:numRef>
          </c:val>
          <c:extLst>
            <c:ext xmlns:c16="http://schemas.microsoft.com/office/drawing/2014/chart" uri="{C3380CC4-5D6E-409C-BE32-E72D297353CC}">
              <c16:uniqueId val="{00000000-87B3-4B3C-BC70-2F8831918B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176.67</c:v>
                </c:pt>
                <c:pt idx="2">
                  <c:v>176.37</c:v>
                </c:pt>
                <c:pt idx="3">
                  <c:v>173.17</c:v>
                </c:pt>
                <c:pt idx="4">
                  <c:v>174.8</c:v>
                </c:pt>
              </c:numCache>
            </c:numRef>
          </c:val>
          <c:smooth val="0"/>
          <c:extLst>
            <c:ext xmlns:c16="http://schemas.microsoft.com/office/drawing/2014/chart" uri="{C3380CC4-5D6E-409C-BE32-E72D297353CC}">
              <c16:uniqueId val="{00000001-87B3-4B3C-BC70-2F8831918B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50"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本宮市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Cc1</v>
      </c>
      <c r="X8" s="66"/>
      <c r="Y8" s="66"/>
      <c r="Z8" s="66"/>
      <c r="AA8" s="66"/>
      <c r="AB8" s="66"/>
      <c r="AC8" s="66"/>
      <c r="AD8" s="67" t="str">
        <f>データ!$M$6</f>
        <v>非設置</v>
      </c>
      <c r="AE8" s="67"/>
      <c r="AF8" s="67"/>
      <c r="AG8" s="67"/>
      <c r="AH8" s="67"/>
      <c r="AI8" s="67"/>
      <c r="AJ8" s="67"/>
      <c r="AK8" s="3"/>
      <c r="AL8" s="55">
        <f>データ!S6</f>
        <v>29958</v>
      </c>
      <c r="AM8" s="55"/>
      <c r="AN8" s="55"/>
      <c r="AO8" s="55"/>
      <c r="AP8" s="55"/>
      <c r="AQ8" s="55"/>
      <c r="AR8" s="55"/>
      <c r="AS8" s="55"/>
      <c r="AT8" s="54">
        <f>データ!T6</f>
        <v>88.02</v>
      </c>
      <c r="AU8" s="54"/>
      <c r="AV8" s="54"/>
      <c r="AW8" s="54"/>
      <c r="AX8" s="54"/>
      <c r="AY8" s="54"/>
      <c r="AZ8" s="54"/>
      <c r="BA8" s="54"/>
      <c r="BB8" s="54">
        <f>データ!U6</f>
        <v>340.35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62.55</v>
      </c>
      <c r="J10" s="54"/>
      <c r="K10" s="54"/>
      <c r="L10" s="54"/>
      <c r="M10" s="54"/>
      <c r="N10" s="54"/>
      <c r="O10" s="54"/>
      <c r="P10" s="54">
        <f>データ!P6</f>
        <v>49.68</v>
      </c>
      <c r="Q10" s="54"/>
      <c r="R10" s="54"/>
      <c r="S10" s="54"/>
      <c r="T10" s="54"/>
      <c r="U10" s="54"/>
      <c r="V10" s="54"/>
      <c r="W10" s="54">
        <f>データ!Q6</f>
        <v>87.49</v>
      </c>
      <c r="X10" s="54"/>
      <c r="Y10" s="54"/>
      <c r="Z10" s="54"/>
      <c r="AA10" s="54"/>
      <c r="AB10" s="54"/>
      <c r="AC10" s="54"/>
      <c r="AD10" s="55">
        <f>データ!R6</f>
        <v>3245</v>
      </c>
      <c r="AE10" s="55"/>
      <c r="AF10" s="55"/>
      <c r="AG10" s="55"/>
      <c r="AH10" s="55"/>
      <c r="AI10" s="55"/>
      <c r="AJ10" s="55"/>
      <c r="AK10" s="2"/>
      <c r="AL10" s="55">
        <f>データ!V6</f>
        <v>14821</v>
      </c>
      <c r="AM10" s="55"/>
      <c r="AN10" s="55"/>
      <c r="AO10" s="55"/>
      <c r="AP10" s="55"/>
      <c r="AQ10" s="55"/>
      <c r="AR10" s="55"/>
      <c r="AS10" s="55"/>
      <c r="AT10" s="54">
        <f>データ!W6</f>
        <v>5.4</v>
      </c>
      <c r="AU10" s="54"/>
      <c r="AV10" s="54"/>
      <c r="AW10" s="54"/>
      <c r="AX10" s="54"/>
      <c r="AY10" s="54"/>
      <c r="AZ10" s="54"/>
      <c r="BA10" s="54"/>
      <c r="BB10" s="54">
        <f>データ!X6</f>
        <v>2744.63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MSVckbLwhb5yffQVqXqBUtml+8dm9lEO/kiGWkDKNeexNZXHN8jPOg4rhuJSvBZEYIKghCqlaUCWuYk9wOX4Fg==" saltValue="8Fc9+YaFwnV0freIm0sn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72141</v>
      </c>
      <c r="D6" s="19">
        <f t="shared" si="3"/>
        <v>46</v>
      </c>
      <c r="E6" s="19">
        <f t="shared" si="3"/>
        <v>17</v>
      </c>
      <c r="F6" s="19">
        <f t="shared" si="3"/>
        <v>1</v>
      </c>
      <c r="G6" s="19">
        <f t="shared" si="3"/>
        <v>0</v>
      </c>
      <c r="H6" s="19" t="str">
        <f t="shared" si="3"/>
        <v>福島県　本宮市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62.55</v>
      </c>
      <c r="P6" s="20">
        <f t="shared" si="3"/>
        <v>49.68</v>
      </c>
      <c r="Q6" s="20">
        <f t="shared" si="3"/>
        <v>87.49</v>
      </c>
      <c r="R6" s="20">
        <f t="shared" si="3"/>
        <v>3245</v>
      </c>
      <c r="S6" s="20">
        <f t="shared" si="3"/>
        <v>29958</v>
      </c>
      <c r="T6" s="20">
        <f t="shared" si="3"/>
        <v>88.02</v>
      </c>
      <c r="U6" s="20">
        <f t="shared" si="3"/>
        <v>340.35</v>
      </c>
      <c r="V6" s="20">
        <f t="shared" si="3"/>
        <v>14821</v>
      </c>
      <c r="W6" s="20">
        <f t="shared" si="3"/>
        <v>5.4</v>
      </c>
      <c r="X6" s="20">
        <f t="shared" si="3"/>
        <v>2744.63</v>
      </c>
      <c r="Y6" s="21" t="str">
        <f>IF(Y7="",NA(),Y7)</f>
        <v>-</v>
      </c>
      <c r="Z6" s="21">
        <f t="shared" ref="Z6:AH6" si="4">IF(Z7="",NA(),Z7)</f>
        <v>106.64</v>
      </c>
      <c r="AA6" s="21">
        <f t="shared" si="4"/>
        <v>111.92</v>
      </c>
      <c r="AB6" s="21">
        <f t="shared" si="4"/>
        <v>119.09</v>
      </c>
      <c r="AC6" s="21">
        <f t="shared" si="4"/>
        <v>118.64</v>
      </c>
      <c r="AD6" s="21" t="str">
        <f t="shared" si="4"/>
        <v>-</v>
      </c>
      <c r="AE6" s="21">
        <f t="shared" si="4"/>
        <v>106.81</v>
      </c>
      <c r="AF6" s="21">
        <f t="shared" si="4"/>
        <v>106.5</v>
      </c>
      <c r="AG6" s="21">
        <f t="shared" si="4"/>
        <v>106.22</v>
      </c>
      <c r="AH6" s="21">
        <f t="shared" si="4"/>
        <v>107.01</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34.4</v>
      </c>
      <c r="AQ6" s="21">
        <f t="shared" si="5"/>
        <v>18.36</v>
      </c>
      <c r="AR6" s="21">
        <f t="shared" si="5"/>
        <v>18.010000000000002</v>
      </c>
      <c r="AS6" s="21">
        <f t="shared" si="5"/>
        <v>23.86</v>
      </c>
      <c r="AT6" s="20" t="str">
        <f>IF(AT7="","",IF(AT7="-","【-】","【"&amp;SUBSTITUTE(TEXT(AT7,"#,##0.00"),"-","△")&amp;"】"))</f>
        <v>【3.15】</v>
      </c>
      <c r="AU6" s="21" t="str">
        <f>IF(AU7="",NA(),AU7)</f>
        <v>-</v>
      </c>
      <c r="AV6" s="21">
        <f t="shared" ref="AV6:BD6" si="6">IF(AV7="",NA(),AV7)</f>
        <v>63.47</v>
      </c>
      <c r="AW6" s="21">
        <f t="shared" si="6"/>
        <v>77.28</v>
      </c>
      <c r="AX6" s="21">
        <f t="shared" si="6"/>
        <v>77.52</v>
      </c>
      <c r="AY6" s="21">
        <f t="shared" si="6"/>
        <v>81.41</v>
      </c>
      <c r="AZ6" s="21" t="str">
        <f t="shared" si="6"/>
        <v>-</v>
      </c>
      <c r="BA6" s="21">
        <f t="shared" si="6"/>
        <v>68.17</v>
      </c>
      <c r="BB6" s="21">
        <f t="shared" si="6"/>
        <v>55.6</v>
      </c>
      <c r="BC6" s="21">
        <f t="shared" si="6"/>
        <v>59.4</v>
      </c>
      <c r="BD6" s="21">
        <f t="shared" si="6"/>
        <v>68.27</v>
      </c>
      <c r="BE6" s="20" t="str">
        <f>IF(BE7="","",IF(BE7="-","【-】","【"&amp;SUBSTITUTE(TEXT(BE7,"#,##0.00"),"-","△")&amp;"】"))</f>
        <v>【73.44】</v>
      </c>
      <c r="BF6" s="21" t="str">
        <f>IF(BF7="",NA(),BF7)</f>
        <v>-</v>
      </c>
      <c r="BG6" s="21">
        <f t="shared" ref="BG6:BO6" si="7">IF(BG7="",NA(),BG7)</f>
        <v>883.38</v>
      </c>
      <c r="BH6" s="21">
        <f t="shared" si="7"/>
        <v>903.51</v>
      </c>
      <c r="BI6" s="21">
        <f t="shared" si="7"/>
        <v>876.98</v>
      </c>
      <c r="BJ6" s="21">
        <f t="shared" si="7"/>
        <v>832.85</v>
      </c>
      <c r="BK6" s="21" t="str">
        <f t="shared" si="7"/>
        <v>-</v>
      </c>
      <c r="BL6" s="21">
        <f t="shared" si="7"/>
        <v>789.44</v>
      </c>
      <c r="BM6" s="21">
        <f t="shared" si="7"/>
        <v>789.08</v>
      </c>
      <c r="BN6" s="21">
        <f t="shared" si="7"/>
        <v>747.84</v>
      </c>
      <c r="BO6" s="21">
        <f t="shared" si="7"/>
        <v>804.98</v>
      </c>
      <c r="BP6" s="20" t="str">
        <f>IF(BP7="","",IF(BP7="-","【-】","【"&amp;SUBSTITUTE(TEXT(BP7,"#,##0.00"),"-","△")&amp;"】"))</f>
        <v>【652.82】</v>
      </c>
      <c r="BQ6" s="21" t="str">
        <f>IF(BQ7="",NA(),BQ7)</f>
        <v>-</v>
      </c>
      <c r="BR6" s="21">
        <f t="shared" ref="BR6:BZ6" si="8">IF(BR7="",NA(),BR7)</f>
        <v>77.28</v>
      </c>
      <c r="BS6" s="21">
        <f t="shared" si="8"/>
        <v>86.91</v>
      </c>
      <c r="BT6" s="21">
        <f t="shared" si="8"/>
        <v>100</v>
      </c>
      <c r="BU6" s="21">
        <f t="shared" si="8"/>
        <v>103.13</v>
      </c>
      <c r="BV6" s="21" t="str">
        <f t="shared" si="8"/>
        <v>-</v>
      </c>
      <c r="BW6" s="21">
        <f t="shared" si="8"/>
        <v>87.29</v>
      </c>
      <c r="BX6" s="21">
        <f t="shared" si="8"/>
        <v>88.25</v>
      </c>
      <c r="BY6" s="21">
        <f t="shared" si="8"/>
        <v>90.17</v>
      </c>
      <c r="BZ6" s="21">
        <f t="shared" si="8"/>
        <v>88.71</v>
      </c>
      <c r="CA6" s="20" t="str">
        <f>IF(CA7="","",IF(CA7="-","【-】","【"&amp;SUBSTITUTE(TEXT(CA7,"#,##0.00"),"-","△")&amp;"】"))</f>
        <v>【97.61】</v>
      </c>
      <c r="CB6" s="21" t="str">
        <f>IF(CB7="",NA(),CB7)</f>
        <v>-</v>
      </c>
      <c r="CC6" s="21">
        <f t="shared" ref="CC6:CK6" si="9">IF(CC7="",NA(),CC7)</f>
        <v>220.18</v>
      </c>
      <c r="CD6" s="21">
        <f t="shared" si="9"/>
        <v>192.46</v>
      </c>
      <c r="CE6" s="21">
        <f t="shared" si="9"/>
        <v>166.9</v>
      </c>
      <c r="CF6" s="21">
        <f t="shared" si="9"/>
        <v>161.83000000000001</v>
      </c>
      <c r="CG6" s="21" t="str">
        <f t="shared" si="9"/>
        <v>-</v>
      </c>
      <c r="CH6" s="21">
        <f t="shared" si="9"/>
        <v>176.67</v>
      </c>
      <c r="CI6" s="21">
        <f t="shared" si="9"/>
        <v>176.37</v>
      </c>
      <c r="CJ6" s="21">
        <f t="shared" si="9"/>
        <v>173.17</v>
      </c>
      <c r="CK6" s="21">
        <f t="shared" si="9"/>
        <v>174.8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57.42</v>
      </c>
      <c r="CT6" s="21">
        <f t="shared" si="10"/>
        <v>56.72</v>
      </c>
      <c r="CU6" s="21">
        <f t="shared" si="10"/>
        <v>56.43</v>
      </c>
      <c r="CV6" s="21">
        <f t="shared" si="10"/>
        <v>55.82</v>
      </c>
      <c r="CW6" s="20" t="str">
        <f>IF(CW7="","",IF(CW7="-","【-】","【"&amp;SUBSTITUTE(TEXT(CW7,"#,##0.00"),"-","△")&amp;"】"))</f>
        <v>【59.10】</v>
      </c>
      <c r="CX6" s="21" t="str">
        <f>IF(CX7="",NA(),CX7)</f>
        <v>-</v>
      </c>
      <c r="CY6" s="21">
        <f t="shared" ref="CY6:DG6" si="11">IF(CY7="",NA(),CY7)</f>
        <v>97.88</v>
      </c>
      <c r="CZ6" s="21">
        <f t="shared" si="11"/>
        <v>98</v>
      </c>
      <c r="DA6" s="21">
        <f t="shared" si="11"/>
        <v>98.1</v>
      </c>
      <c r="DB6" s="21">
        <f t="shared" si="11"/>
        <v>98.17</v>
      </c>
      <c r="DC6" s="21" t="str">
        <f t="shared" si="11"/>
        <v>-</v>
      </c>
      <c r="DD6" s="21">
        <f t="shared" si="11"/>
        <v>90.42</v>
      </c>
      <c r="DE6" s="21">
        <f t="shared" si="11"/>
        <v>90.72</v>
      </c>
      <c r="DF6" s="21">
        <f t="shared" si="11"/>
        <v>91.07</v>
      </c>
      <c r="DG6" s="21">
        <f t="shared" si="11"/>
        <v>90.67</v>
      </c>
      <c r="DH6" s="20" t="str">
        <f>IF(DH7="","",IF(DH7="-","【-】","【"&amp;SUBSTITUTE(TEXT(DH7,"#,##0.00"),"-","△")&amp;"】"))</f>
        <v>【95.82】</v>
      </c>
      <c r="DI6" s="21" t="str">
        <f>IF(DI7="",NA(),DI7)</f>
        <v>-</v>
      </c>
      <c r="DJ6" s="21">
        <f t="shared" ref="DJ6:DR6" si="12">IF(DJ7="",NA(),DJ7)</f>
        <v>4.2699999999999996</v>
      </c>
      <c r="DK6" s="21">
        <f t="shared" si="12"/>
        <v>7.25</v>
      </c>
      <c r="DL6" s="21">
        <f t="shared" si="12"/>
        <v>10.76</v>
      </c>
      <c r="DM6" s="21">
        <f t="shared" si="12"/>
        <v>13.56</v>
      </c>
      <c r="DN6" s="21" t="str">
        <f t="shared" si="12"/>
        <v>-</v>
      </c>
      <c r="DO6" s="21">
        <f t="shared" si="12"/>
        <v>29.23</v>
      </c>
      <c r="DP6" s="21">
        <f t="shared" si="12"/>
        <v>20.78</v>
      </c>
      <c r="DQ6" s="21">
        <f t="shared" si="12"/>
        <v>23.54</v>
      </c>
      <c r="DR6" s="21">
        <f t="shared" si="12"/>
        <v>25.86</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1">
        <f t="shared" si="13"/>
        <v>1.37</v>
      </c>
      <c r="EA6" s="21">
        <f t="shared" si="13"/>
        <v>1.34</v>
      </c>
      <c r="EB6" s="21">
        <f t="shared" si="13"/>
        <v>1.5</v>
      </c>
      <c r="EC6" s="21">
        <f t="shared" si="13"/>
        <v>1.4</v>
      </c>
      <c r="ED6" s="20" t="str">
        <f>IF(ED7="","",IF(ED7="-","【-】","【"&amp;SUBSTITUTE(TEXT(ED7,"#,##0.00"),"-","△")&amp;"】"))</f>
        <v>【7.62】</v>
      </c>
      <c r="EE6" s="21" t="str">
        <f>IF(EE7="",NA(),EE7)</f>
        <v>-</v>
      </c>
      <c r="EF6" s="21">
        <f t="shared" ref="EF6:EN6" si="14">IF(EF7="",NA(),EF7)</f>
        <v>0.54</v>
      </c>
      <c r="EG6" s="21">
        <f t="shared" si="14"/>
        <v>0.65</v>
      </c>
      <c r="EH6" s="21">
        <f t="shared" si="14"/>
        <v>0.43</v>
      </c>
      <c r="EI6" s="20">
        <f t="shared" si="14"/>
        <v>0</v>
      </c>
      <c r="EJ6" s="21" t="str">
        <f t="shared" si="14"/>
        <v>-</v>
      </c>
      <c r="EK6" s="21">
        <f t="shared" si="14"/>
        <v>0.17</v>
      </c>
      <c r="EL6" s="21">
        <f t="shared" si="14"/>
        <v>0.15</v>
      </c>
      <c r="EM6" s="21">
        <f t="shared" si="14"/>
        <v>0.15</v>
      </c>
      <c r="EN6" s="21">
        <f t="shared" si="14"/>
        <v>0.12</v>
      </c>
      <c r="EO6" s="20" t="str">
        <f>IF(EO7="","",IF(EO7="-","【-】","【"&amp;SUBSTITUTE(TEXT(EO7,"#,##0.00"),"-","△")&amp;"】"))</f>
        <v>【0.23】</v>
      </c>
    </row>
    <row r="7" spans="1:148" s="22" customFormat="1" x14ac:dyDescent="0.15">
      <c r="A7" s="14"/>
      <c r="B7" s="23">
        <v>2022</v>
      </c>
      <c r="C7" s="23">
        <v>72141</v>
      </c>
      <c r="D7" s="23">
        <v>46</v>
      </c>
      <c r="E7" s="23">
        <v>17</v>
      </c>
      <c r="F7" s="23">
        <v>1</v>
      </c>
      <c r="G7" s="23">
        <v>0</v>
      </c>
      <c r="H7" s="23" t="s">
        <v>96</v>
      </c>
      <c r="I7" s="23" t="s">
        <v>97</v>
      </c>
      <c r="J7" s="23" t="s">
        <v>98</v>
      </c>
      <c r="K7" s="23" t="s">
        <v>99</v>
      </c>
      <c r="L7" s="23" t="s">
        <v>100</v>
      </c>
      <c r="M7" s="23" t="s">
        <v>101</v>
      </c>
      <c r="N7" s="24" t="s">
        <v>102</v>
      </c>
      <c r="O7" s="24">
        <v>62.55</v>
      </c>
      <c r="P7" s="24">
        <v>49.68</v>
      </c>
      <c r="Q7" s="24">
        <v>87.49</v>
      </c>
      <c r="R7" s="24">
        <v>3245</v>
      </c>
      <c r="S7" s="24">
        <v>29958</v>
      </c>
      <c r="T7" s="24">
        <v>88.02</v>
      </c>
      <c r="U7" s="24">
        <v>340.35</v>
      </c>
      <c r="V7" s="24">
        <v>14821</v>
      </c>
      <c r="W7" s="24">
        <v>5.4</v>
      </c>
      <c r="X7" s="24">
        <v>2744.63</v>
      </c>
      <c r="Y7" s="24" t="s">
        <v>102</v>
      </c>
      <c r="Z7" s="24">
        <v>106.64</v>
      </c>
      <c r="AA7" s="24">
        <v>111.92</v>
      </c>
      <c r="AB7" s="24">
        <v>119.09</v>
      </c>
      <c r="AC7" s="24">
        <v>118.64</v>
      </c>
      <c r="AD7" s="24" t="s">
        <v>102</v>
      </c>
      <c r="AE7" s="24">
        <v>106.81</v>
      </c>
      <c r="AF7" s="24">
        <v>106.5</v>
      </c>
      <c r="AG7" s="24">
        <v>106.22</v>
      </c>
      <c r="AH7" s="24">
        <v>107.01</v>
      </c>
      <c r="AI7" s="24">
        <v>106.11</v>
      </c>
      <c r="AJ7" s="24" t="s">
        <v>102</v>
      </c>
      <c r="AK7" s="24">
        <v>0</v>
      </c>
      <c r="AL7" s="24">
        <v>0</v>
      </c>
      <c r="AM7" s="24">
        <v>0</v>
      </c>
      <c r="AN7" s="24">
        <v>0</v>
      </c>
      <c r="AO7" s="24" t="s">
        <v>102</v>
      </c>
      <c r="AP7" s="24">
        <v>34.4</v>
      </c>
      <c r="AQ7" s="24">
        <v>18.36</v>
      </c>
      <c r="AR7" s="24">
        <v>18.010000000000002</v>
      </c>
      <c r="AS7" s="24">
        <v>23.86</v>
      </c>
      <c r="AT7" s="24">
        <v>3.15</v>
      </c>
      <c r="AU7" s="24" t="s">
        <v>102</v>
      </c>
      <c r="AV7" s="24">
        <v>63.47</v>
      </c>
      <c r="AW7" s="24">
        <v>77.28</v>
      </c>
      <c r="AX7" s="24">
        <v>77.52</v>
      </c>
      <c r="AY7" s="24">
        <v>81.41</v>
      </c>
      <c r="AZ7" s="24" t="s">
        <v>102</v>
      </c>
      <c r="BA7" s="24">
        <v>68.17</v>
      </c>
      <c r="BB7" s="24">
        <v>55.6</v>
      </c>
      <c r="BC7" s="24">
        <v>59.4</v>
      </c>
      <c r="BD7" s="24">
        <v>68.27</v>
      </c>
      <c r="BE7" s="24">
        <v>73.44</v>
      </c>
      <c r="BF7" s="24" t="s">
        <v>102</v>
      </c>
      <c r="BG7" s="24">
        <v>883.38</v>
      </c>
      <c r="BH7" s="24">
        <v>903.51</v>
      </c>
      <c r="BI7" s="24">
        <v>876.98</v>
      </c>
      <c r="BJ7" s="24">
        <v>832.85</v>
      </c>
      <c r="BK7" s="24" t="s">
        <v>102</v>
      </c>
      <c r="BL7" s="24">
        <v>789.44</v>
      </c>
      <c r="BM7" s="24">
        <v>789.08</v>
      </c>
      <c r="BN7" s="24">
        <v>747.84</v>
      </c>
      <c r="BO7" s="24">
        <v>804.98</v>
      </c>
      <c r="BP7" s="24">
        <v>652.82000000000005</v>
      </c>
      <c r="BQ7" s="24" t="s">
        <v>102</v>
      </c>
      <c r="BR7" s="24">
        <v>77.28</v>
      </c>
      <c r="BS7" s="24">
        <v>86.91</v>
      </c>
      <c r="BT7" s="24">
        <v>100</v>
      </c>
      <c r="BU7" s="24">
        <v>103.13</v>
      </c>
      <c r="BV7" s="24" t="s">
        <v>102</v>
      </c>
      <c r="BW7" s="24">
        <v>87.29</v>
      </c>
      <c r="BX7" s="24">
        <v>88.25</v>
      </c>
      <c r="BY7" s="24">
        <v>90.17</v>
      </c>
      <c r="BZ7" s="24">
        <v>88.71</v>
      </c>
      <c r="CA7" s="24">
        <v>97.61</v>
      </c>
      <c r="CB7" s="24" t="s">
        <v>102</v>
      </c>
      <c r="CC7" s="24">
        <v>220.18</v>
      </c>
      <c r="CD7" s="24">
        <v>192.46</v>
      </c>
      <c r="CE7" s="24">
        <v>166.9</v>
      </c>
      <c r="CF7" s="24">
        <v>161.83000000000001</v>
      </c>
      <c r="CG7" s="24" t="s">
        <v>102</v>
      </c>
      <c r="CH7" s="24">
        <v>176.67</v>
      </c>
      <c r="CI7" s="24">
        <v>176.37</v>
      </c>
      <c r="CJ7" s="24">
        <v>173.17</v>
      </c>
      <c r="CK7" s="24">
        <v>174.8</v>
      </c>
      <c r="CL7" s="24">
        <v>138.29</v>
      </c>
      <c r="CM7" s="24" t="s">
        <v>102</v>
      </c>
      <c r="CN7" s="24" t="s">
        <v>102</v>
      </c>
      <c r="CO7" s="24" t="s">
        <v>102</v>
      </c>
      <c r="CP7" s="24" t="s">
        <v>102</v>
      </c>
      <c r="CQ7" s="24" t="s">
        <v>102</v>
      </c>
      <c r="CR7" s="24" t="s">
        <v>102</v>
      </c>
      <c r="CS7" s="24">
        <v>57.42</v>
      </c>
      <c r="CT7" s="24">
        <v>56.72</v>
      </c>
      <c r="CU7" s="24">
        <v>56.43</v>
      </c>
      <c r="CV7" s="24">
        <v>55.82</v>
      </c>
      <c r="CW7" s="24">
        <v>59.1</v>
      </c>
      <c r="CX7" s="24" t="s">
        <v>102</v>
      </c>
      <c r="CY7" s="24">
        <v>97.88</v>
      </c>
      <c r="CZ7" s="24">
        <v>98</v>
      </c>
      <c r="DA7" s="24">
        <v>98.1</v>
      </c>
      <c r="DB7" s="24">
        <v>98.17</v>
      </c>
      <c r="DC7" s="24" t="s">
        <v>102</v>
      </c>
      <c r="DD7" s="24">
        <v>90.42</v>
      </c>
      <c r="DE7" s="24">
        <v>90.72</v>
      </c>
      <c r="DF7" s="24">
        <v>91.07</v>
      </c>
      <c r="DG7" s="24">
        <v>90.67</v>
      </c>
      <c r="DH7" s="24">
        <v>95.82</v>
      </c>
      <c r="DI7" s="24" t="s">
        <v>102</v>
      </c>
      <c r="DJ7" s="24">
        <v>4.2699999999999996</v>
      </c>
      <c r="DK7" s="24">
        <v>7.25</v>
      </c>
      <c r="DL7" s="24">
        <v>10.76</v>
      </c>
      <c r="DM7" s="24">
        <v>13.56</v>
      </c>
      <c r="DN7" s="24" t="s">
        <v>102</v>
      </c>
      <c r="DO7" s="24">
        <v>29.23</v>
      </c>
      <c r="DP7" s="24">
        <v>20.78</v>
      </c>
      <c r="DQ7" s="24">
        <v>23.54</v>
      </c>
      <c r="DR7" s="24">
        <v>25.86</v>
      </c>
      <c r="DS7" s="24">
        <v>39.74</v>
      </c>
      <c r="DT7" s="24" t="s">
        <v>102</v>
      </c>
      <c r="DU7" s="24">
        <v>0</v>
      </c>
      <c r="DV7" s="24">
        <v>0</v>
      </c>
      <c r="DW7" s="24">
        <v>0</v>
      </c>
      <c r="DX7" s="24">
        <v>0</v>
      </c>
      <c r="DY7" s="24" t="s">
        <v>102</v>
      </c>
      <c r="DZ7" s="24">
        <v>1.37</v>
      </c>
      <c r="EA7" s="24">
        <v>1.34</v>
      </c>
      <c r="EB7" s="24">
        <v>1.5</v>
      </c>
      <c r="EC7" s="24">
        <v>1.4</v>
      </c>
      <c r="ED7" s="24">
        <v>7.62</v>
      </c>
      <c r="EE7" s="24" t="s">
        <v>102</v>
      </c>
      <c r="EF7" s="24">
        <v>0.54</v>
      </c>
      <c r="EG7" s="24">
        <v>0.65</v>
      </c>
      <c r="EH7" s="24">
        <v>0.43</v>
      </c>
      <c r="EI7" s="24">
        <v>0</v>
      </c>
      <c r="EJ7" s="24" t="s">
        <v>102</v>
      </c>
      <c r="EK7" s="24">
        <v>0.17</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318shikano-k</cp:lastModifiedBy>
  <dcterms:created xsi:type="dcterms:W3CDTF">2023-12-12T00:43:20Z</dcterms:created>
  <dcterms:modified xsi:type="dcterms:W3CDTF">2024-01-25T08:20:16Z</dcterms:modified>
  <cp:category/>
</cp:coreProperties>
</file>