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上下水道課\【旧】下水道課\【総務管理】諸務\各種調査\R5\【財政課】経営比較分析表\公共下水\"/>
    </mc:Choice>
  </mc:AlternateContent>
  <workbookProtection workbookAlgorithmName="SHA-512" workbookHashValue="vrPJ4VDrro6Pcakv3IrWDZ3Og0MjGvAPGrx/DtjfpeJXh0YcP2NUYy52qo2nRS5803W8IMZa2wjiN5ZzZrr0Sg==" workbookSaltValue="IKKJezu6bwC4rQ07Wii1tQ==" workbookSpinCount="100000" lockStructure="1"/>
  <bookViews>
    <workbookView xWindow="0" yWindow="0" windowWidth="27855" windowHeight="1231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<sst xmlns="http://schemas.openxmlformats.org/spreadsheetml/2006/main" count="278" uniqueCount="116">
  <si>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</si>
  <si>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</si>
  <si>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</si>
  <si>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</si>
  <si>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</si>
  <si>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</si>
  <si>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</si>
  <si>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</si>
  <si>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</si>
  <si>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</si>
  <si>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</si>
  <si>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</si>
  <si>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</si>
  <si>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</si>
  <si>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</si>
  <si>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</si>
  <si>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</si>
  <si>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</si>
  <si>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</si>
  <si>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</si>
  <si>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</si>
  <si>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</si>
  <si>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</si>
  <si>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</si>
  <si>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</si>
  <si>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</si>
  <si>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</si>
  <si>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</si>
  <si>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</si>
  <si>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</si>
  <si>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</si>
  <si>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</si>
  <si>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</si>
  <si>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</si>
  <si>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</si>
  <si>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</si>
  <si>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</si>
  <si>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</si>
  <si>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</si>
  <si>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</si>
  <si>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</si>
  <si>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</si>
  <si>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</si>
  <si>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</si>
  <si>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</si>
  <si>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</si>
  <si>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</si>
  <si>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</si>
  <si>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</si>
  <si>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</si>
  <si>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</si>
  <si>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</si>
  <si>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</si>
  <si>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</si>
  <si>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</si>
  <si>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</si>
  <si>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</si>
  <si>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</si>
  <si>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</si>
  <si>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</si>
  <si>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</si>
  <si>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</si>
  <si>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</si>
  <si>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</si>
  <si>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</si>
  <si>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</si>
  <si>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</si>
  <si>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</si>
  <si>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</si>
  <si>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</si>
  <si>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</si>
  <si>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</si>
  <si>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</si>
  <si>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</si>
  <si>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</si>
  <si>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</si>
  <si>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</si>
  <si>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</si>
  <si>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</si>
  <si>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</si>
  <si>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</si>
  <si>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</si>
  <si>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</si>
  <si>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</si>
  <si>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</si>
  <si>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</si>
  <si>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</si>
  <si>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</si>
  <si>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</si>
  <si>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</si>
  <si>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</si>
  <si>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</si>
  <si>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</si>
  <si>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</si>
  <si>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</si>
  <si>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</si>
  <si>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</si>
  <si>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</si>
  <si>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</si>
  <si>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</si>
  <si>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</si>
  <si>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</si>
  <si>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</si>
  <si>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</si>
  <si>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</si>
  <si>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</si>
  <si>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</si>
  <si>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</si>
  <si>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</si>
  <si>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</si>
  <si>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</si>
  <si>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</si>
  <si>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</si>
  <si>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当市の下水道事業は、市街地において住み良い生活環境づくりの為に行っています。
　類似団体に比べ水洗化率が低い状況であり、人口減少に伴う収益の減少が想定されるため、経費削減・施設の長寿命化計画が必要です。
　令和２年度から公営企業（一部適用）に移行し、公営企業会計を導入することで、貸借対照表や損益計算書などの財務書類を作成し、資産等の正確な把握に努め、より経営管理の向上と経営の効率化を図ります。</t>
    <phoneticPr fontId="4"/>
  </si>
  <si>
    <t xml:space="preserve">　平成元年から整備を始め、平成８年より一部供用開始したため、耐用年数を経過した管渠はありませんが、今後は、ストックマネジメント計画の見直しを行い、計画的な修繕・改修を行う必要があります。
</t>
    <phoneticPr fontId="4"/>
  </si>
  <si>
    <t>　令和２年度から地方公営企業法の一部を適用しました。経常収支比率は100％を超えており、使用料収入や一般会計繰入金で経常費用を賄えている状況で、一定程度の健全性を確保しました。
　流動比率については、昨年度と比較すると減少しており、類似団体平均値よりも低い結果となりました。使用料の増収や経費削減等の取組が必要です。
　企業債残高対事業規模比率については、類似団体平均値と比べると高い比率となっていますが、処理区域内の管渠の整備がまもなく終了する予定なので、今後は改善の方向に向かいます。
　経費回収率については、100％を超す結果となりましたが、水洗化率が類似団体平均値と比べると低い比率となっているため、公共用水域の保全及び使用料の増収を図るために水洗化率を向上させる取組が必要です。</t>
    <rPh sb="100" eb="103">
      <t>サクネンド</t>
    </rPh>
    <rPh sb="104" eb="106">
      <t>ヒカク</t>
    </rPh>
    <rPh sb="109" eb="111">
      <t>ゲンショウ</t>
    </rPh>
    <rPh sb="116" eb="118">
      <t>ルイジ</t>
    </rPh>
    <rPh sb="118" eb="120">
      <t>ダンタイ</t>
    </rPh>
    <rPh sb="120" eb="123">
      <t>ヘイキンチ</t>
    </rPh>
    <rPh sb="126" eb="127">
      <t>ヒク</t>
    </rPh>
    <rPh sb="128" eb="130">
      <t>ケッカ</t>
    </rPh>
    <rPh sb="137" eb="140">
      <t>シヨウリョウ</t>
    </rPh>
    <rPh sb="141" eb="143">
      <t>ゾウシュウ</t>
    </rPh>
    <rPh sb="144" eb="146">
      <t>ケイヒ</t>
    </rPh>
    <rPh sb="146" eb="148">
      <t>サクゲン</t>
    </rPh>
    <rPh sb="148" eb="149">
      <t>トウ</t>
    </rPh>
    <rPh sb="150" eb="152">
      <t>トリクミ</t>
    </rPh>
    <rPh sb="153" eb="1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</si>
</sst>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0.06</c:v>
                </c:pt>
                <c:pt idx="4">
                  <c:v>0.05</c:v>
                </c:pt>
              </c:numCache>
            </c:numRef>
          </c:val>
          <c:extLst>
            <c:ext xmlns:c16="http://schemas.microsoft.com/office/drawing/2014/chart" uri="{C3380CC4-5D6E-409C-BE32-E72D297353CC}">
              <c16:uniqueId val="{00000000-AD28-4A6D-B01E-AB87468498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AD28-4A6D-B01E-AB87468498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A4-4589-8991-796D2AD05B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A2A4-4589-8991-796D2AD05B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73.22</c:v>
                </c:pt>
                <c:pt idx="3">
                  <c:v>74.06</c:v>
                </c:pt>
                <c:pt idx="4">
                  <c:v>75.08</c:v>
                </c:pt>
              </c:numCache>
            </c:numRef>
          </c:val>
          <c:extLst>
            <c:ext xmlns:c16="http://schemas.microsoft.com/office/drawing/2014/chart" uri="{C3380CC4-5D6E-409C-BE32-E72D297353CC}">
              <c16:uniqueId val="{00000000-81A0-46C4-B10E-D04882EC1B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81A0-46C4-B10E-D04882EC1B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129.25</c:v>
                </c:pt>
                <c:pt idx="3">
                  <c:v>123.08</c:v>
                </c:pt>
                <c:pt idx="4">
                  <c:v>110.7</c:v>
                </c:pt>
              </c:numCache>
            </c:numRef>
          </c:val>
          <c:extLst>
            <c:ext xmlns:c16="http://schemas.microsoft.com/office/drawing/2014/chart" uri="{C3380CC4-5D6E-409C-BE32-E72D297353CC}">
              <c16:uniqueId val="{00000000-1043-4A28-A8BF-ED4948C1FC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1043-4A28-A8BF-ED4948C1FC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2.5099999999999998</c:v>
                </c:pt>
                <c:pt idx="3">
                  <c:v>4.9800000000000004</c:v>
                </c:pt>
                <c:pt idx="4">
                  <c:v>7.43</c:v>
                </c:pt>
              </c:numCache>
            </c:numRef>
          </c:val>
          <c:extLst>
            <c:ext xmlns:c16="http://schemas.microsoft.com/office/drawing/2014/chart" uri="{C3380CC4-5D6E-409C-BE32-E72D297353CC}">
              <c16:uniqueId val="{00000000-9C5A-4542-94A9-AC31E18717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9C5A-4542-94A9-AC31E18717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E91-4E21-8664-F96A769EC2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4E91-4E21-8664-F96A769EC2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4FB-46B2-B041-ACC220CFFE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C4FB-46B2-B041-ACC220CFFE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35.19</c:v>
                </c:pt>
                <c:pt idx="3">
                  <c:v>49.93</c:v>
                </c:pt>
                <c:pt idx="4">
                  <c:v>46.57</c:v>
                </c:pt>
              </c:numCache>
            </c:numRef>
          </c:val>
          <c:extLst>
            <c:ext xmlns:c16="http://schemas.microsoft.com/office/drawing/2014/chart" uri="{C3380CC4-5D6E-409C-BE32-E72D297353CC}">
              <c16:uniqueId val="{00000000-94FF-48C5-8F15-C420752C3F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94FF-48C5-8F15-C420752C3F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2222.44</c:v>
                </c:pt>
                <c:pt idx="3">
                  <c:v>2144.0100000000002</c:v>
                </c:pt>
                <c:pt idx="4">
                  <c:v>2086.9499999999998</c:v>
                </c:pt>
              </c:numCache>
            </c:numRef>
          </c:val>
          <c:extLst>
            <c:ext xmlns:c16="http://schemas.microsoft.com/office/drawing/2014/chart" uri="{C3380CC4-5D6E-409C-BE32-E72D297353CC}">
              <c16:uniqueId val="{00000000-969B-467F-ADB9-9C14B704C2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969B-467F-ADB9-9C14B704C2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107.99</c:v>
                </c:pt>
                <c:pt idx="3">
                  <c:v>108.39</c:v>
                </c:pt>
                <c:pt idx="4">
                  <c:v>107.84</c:v>
                </c:pt>
              </c:numCache>
            </c:numRef>
          </c:val>
          <c:extLst>
            <c:ext xmlns:c16="http://schemas.microsoft.com/office/drawing/2014/chart" uri="{C3380CC4-5D6E-409C-BE32-E72D297353CC}">
              <c16:uniqueId val="{00000000-DADB-4298-BADA-9E41D5731A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DADB-4298-BADA-9E41D5731A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165</c:v>
                </c:pt>
                <c:pt idx="3">
                  <c:v>165</c:v>
                </c:pt>
                <c:pt idx="4">
                  <c:v>165</c:v>
                </c:pt>
              </c:numCache>
            </c:numRef>
          </c:val>
          <c:extLst>
            <c:ext xmlns:c16="http://schemas.microsoft.com/office/drawing/2014/chart" uri="{C3380CC4-5D6E-409C-BE32-E72D297353CC}">
              <c16:uniqueId val="{00000000-4CEB-43F5-8E64-B9C5557475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4CEB-43F5-8E64-B9C5557475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伊達市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45">
        <f>データ!S6</f>
        <v>57558</v>
      </c>
      <c r="AM8" s="45"/>
      <c r="AN8" s="45"/>
      <c r="AO8" s="45"/>
      <c r="AP8" s="45"/>
      <c r="AQ8" s="45"/>
      <c r="AR8" s="45"/>
      <c r="AS8" s="45"/>
      <c r="AT8" s="46">
        <f>データ!T6</f>
        <v>265.12</v>
      </c>
      <c r="AU8" s="46"/>
      <c r="AV8" s="46"/>
      <c r="AW8" s="46"/>
      <c r="AX8" s="46"/>
      <c r="AY8" s="46"/>
      <c r="AZ8" s="46"/>
      <c r="BA8" s="46"/>
      <c r="BB8" s="46">
        <f>データ!U6</f>
        <v>217.1</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48.16</v>
      </c>
      <c r="J10" s="46"/>
      <c r="K10" s="46"/>
      <c r="L10" s="46"/>
      <c r="M10" s="46"/>
      <c r="N10" s="46"/>
      <c r="O10" s="46"/>
      <c r="P10" s="46">
        <f>データ!P6</f>
        <v>38.47</v>
      </c>
      <c r="Q10" s="46"/>
      <c r="R10" s="46"/>
      <c r="S10" s="46"/>
      <c r="T10" s="46"/>
      <c r="U10" s="46"/>
      <c r="V10" s="46"/>
      <c r="W10" s="46">
        <f>データ!Q6</f>
        <v>100</v>
      </c>
      <c r="X10" s="46"/>
      <c r="Y10" s="46"/>
      <c r="Z10" s="46"/>
      <c r="AA10" s="46"/>
      <c r="AB10" s="46"/>
      <c r="AC10" s="46"/>
      <c r="AD10" s="45">
        <f>データ!R6</f>
        <v>3333</v>
      </c>
      <c r="AE10" s="45"/>
      <c r="AF10" s="45"/>
      <c r="AG10" s="45"/>
      <c r="AH10" s="45"/>
      <c r="AI10" s="45"/>
      <c r="AJ10" s="45"/>
      <c r="AK10" s="2"/>
      <c r="AL10" s="45">
        <f>データ!V6</f>
        <v>22029</v>
      </c>
      <c r="AM10" s="45"/>
      <c r="AN10" s="45"/>
      <c r="AO10" s="45"/>
      <c r="AP10" s="45"/>
      <c r="AQ10" s="45"/>
      <c r="AR10" s="45"/>
      <c r="AS10" s="45"/>
      <c r="AT10" s="46">
        <f>データ!W6</f>
        <v>6.22</v>
      </c>
      <c r="AU10" s="46"/>
      <c r="AV10" s="46"/>
      <c r="AW10" s="46"/>
      <c r="AX10" s="46"/>
      <c r="AY10" s="46"/>
      <c r="AZ10" s="46"/>
      <c r="BA10" s="46"/>
      <c r="BB10" s="46">
        <f>データ!X6</f>
        <v>3541.64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VgwYBx3Yv/cB6ULswV0/Xw7dghYDsY/aGXCYSI3i5e1qs180XiGfmMwqWpgkLe1KUsZk+XLwlPA4Xd9xrheiOw==" saltValue="UHzGOaNPi3WRJR9ZXugM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72133</v>
      </c>
      <c r="D6" s="19">
        <f t="shared" si="3"/>
        <v>46</v>
      </c>
      <c r="E6" s="19">
        <f t="shared" si="3"/>
        <v>17</v>
      </c>
      <c r="F6" s="19">
        <f t="shared" si="3"/>
        <v>1</v>
      </c>
      <c r="G6" s="19">
        <f t="shared" si="3"/>
        <v>0</v>
      </c>
      <c r="H6" s="19" t="str">
        <f t="shared" si="3"/>
        <v>福島県　伊達市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48.16</v>
      </c>
      <c r="P6" s="20">
        <f t="shared" si="3"/>
        <v>38.47</v>
      </c>
      <c r="Q6" s="20">
        <f t="shared" si="3"/>
        <v>100</v>
      </c>
      <c r="R6" s="20">
        <f t="shared" si="3"/>
        <v>3333</v>
      </c>
      <c r="S6" s="20">
        <f t="shared" si="3"/>
        <v>57558</v>
      </c>
      <c r="T6" s="20">
        <f t="shared" si="3"/>
        <v>265.12</v>
      </c>
      <c r="U6" s="20">
        <f t="shared" si="3"/>
        <v>217.1</v>
      </c>
      <c r="V6" s="20">
        <f t="shared" si="3"/>
        <v>22029</v>
      </c>
      <c r="W6" s="20">
        <f t="shared" si="3"/>
        <v>6.22</v>
      </c>
      <c r="X6" s="20">
        <f t="shared" si="3"/>
        <v>3541.64</v>
      </c>
      <c r="Y6" s="21" t="str">
        <f>IF(Y7="",NA(),Y7)</f>
        <v>-</v>
      </c>
      <c r="Z6" s="21" t="str">
        <f t="shared" ref="Z6:AH6" si="4">IF(Z7="",NA(),Z7)</f>
        <v>-</v>
      </c>
      <c r="AA6" s="21">
        <f t="shared" si="4"/>
        <v>129.25</v>
      </c>
      <c r="AB6" s="21">
        <f t="shared" si="4"/>
        <v>123.08</v>
      </c>
      <c r="AC6" s="21">
        <f t="shared" si="4"/>
        <v>110.7</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35.19</v>
      </c>
      <c r="AX6" s="21">
        <f t="shared" si="6"/>
        <v>49.93</v>
      </c>
      <c r="AY6" s="21">
        <f t="shared" si="6"/>
        <v>46.57</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1">
        <f t="shared" si="7"/>
        <v>2222.44</v>
      </c>
      <c r="BI6" s="21">
        <f t="shared" si="7"/>
        <v>2144.0100000000002</v>
      </c>
      <c r="BJ6" s="21">
        <f t="shared" si="7"/>
        <v>2086.9499999999998</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107.99</v>
      </c>
      <c r="BT6" s="21">
        <f t="shared" si="8"/>
        <v>108.39</v>
      </c>
      <c r="BU6" s="21">
        <f t="shared" si="8"/>
        <v>107.84</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165</v>
      </c>
      <c r="CE6" s="21">
        <f t="shared" si="9"/>
        <v>165</v>
      </c>
      <c r="CF6" s="21">
        <f t="shared" si="9"/>
        <v>165</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73.22</v>
      </c>
      <c r="DA6" s="21">
        <f t="shared" si="11"/>
        <v>74.06</v>
      </c>
      <c r="DB6" s="21">
        <f t="shared" si="11"/>
        <v>75.08</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2.5099999999999998</v>
      </c>
      <c r="DL6" s="21">
        <f t="shared" si="12"/>
        <v>4.9800000000000004</v>
      </c>
      <c r="DM6" s="21">
        <f t="shared" si="12"/>
        <v>7.43</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1">
        <f t="shared" si="14"/>
        <v>0.06</v>
      </c>
      <c r="EI6" s="21">
        <f t="shared" si="14"/>
        <v>0.05</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72133</v>
      </c>
      <c r="D7" s="23">
        <v>46</v>
      </c>
      <c r="E7" s="23">
        <v>17</v>
      </c>
      <c r="F7" s="23">
        <v>1</v>
      </c>
      <c r="G7" s="23">
        <v>0</v>
      </c>
      <c r="H7" s="23" t="s">
        <v>96</v>
      </c>
      <c r="I7" s="23" t="s">
        <v>97</v>
      </c>
      <c r="J7" s="23" t="s">
        <v>98</v>
      </c>
      <c r="K7" s="23" t="s">
        <v>99</v>
      </c>
      <c r="L7" s="23" t="s">
        <v>100</v>
      </c>
      <c r="M7" s="23" t="s">
        <v>101</v>
      </c>
      <c r="N7" s="24" t="s">
        <v>102</v>
      </c>
      <c r="O7" s="24">
        <v>48.16</v>
      </c>
      <c r="P7" s="24">
        <v>38.47</v>
      </c>
      <c r="Q7" s="24">
        <v>100</v>
      </c>
      <c r="R7" s="24">
        <v>3333</v>
      </c>
      <c r="S7" s="24">
        <v>57558</v>
      </c>
      <c r="T7" s="24">
        <v>265.12</v>
      </c>
      <c r="U7" s="24">
        <v>217.1</v>
      </c>
      <c r="V7" s="24">
        <v>22029</v>
      </c>
      <c r="W7" s="24">
        <v>6.22</v>
      </c>
      <c r="X7" s="24">
        <v>3541.64</v>
      </c>
      <c r="Y7" s="24" t="s">
        <v>102</v>
      </c>
      <c r="Z7" s="24" t="s">
        <v>102</v>
      </c>
      <c r="AA7" s="24">
        <v>129.25</v>
      </c>
      <c r="AB7" s="24">
        <v>123.08</v>
      </c>
      <c r="AC7" s="24">
        <v>110.7</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35.19</v>
      </c>
      <c r="AX7" s="24">
        <v>49.93</v>
      </c>
      <c r="AY7" s="24">
        <v>46.57</v>
      </c>
      <c r="AZ7" s="24" t="s">
        <v>102</v>
      </c>
      <c r="BA7" s="24" t="s">
        <v>102</v>
      </c>
      <c r="BB7" s="24">
        <v>40.67</v>
      </c>
      <c r="BC7" s="24">
        <v>47.7</v>
      </c>
      <c r="BD7" s="24">
        <v>50.59</v>
      </c>
      <c r="BE7" s="24">
        <v>73.44</v>
      </c>
      <c r="BF7" s="24" t="s">
        <v>102</v>
      </c>
      <c r="BG7" s="24" t="s">
        <v>102</v>
      </c>
      <c r="BH7" s="24">
        <v>2222.44</v>
      </c>
      <c r="BI7" s="24">
        <v>2144.0100000000002</v>
      </c>
      <c r="BJ7" s="24">
        <v>2086.9499999999998</v>
      </c>
      <c r="BK7" s="24" t="s">
        <v>102</v>
      </c>
      <c r="BL7" s="24" t="s">
        <v>102</v>
      </c>
      <c r="BM7" s="24">
        <v>1050.51</v>
      </c>
      <c r="BN7" s="24">
        <v>1102.01</v>
      </c>
      <c r="BO7" s="24">
        <v>987.36</v>
      </c>
      <c r="BP7" s="24">
        <v>652.82000000000005</v>
      </c>
      <c r="BQ7" s="24" t="s">
        <v>102</v>
      </c>
      <c r="BR7" s="24" t="s">
        <v>102</v>
      </c>
      <c r="BS7" s="24">
        <v>107.99</v>
      </c>
      <c r="BT7" s="24">
        <v>108.39</v>
      </c>
      <c r="BU7" s="24">
        <v>107.84</v>
      </c>
      <c r="BV7" s="24" t="s">
        <v>102</v>
      </c>
      <c r="BW7" s="24" t="s">
        <v>102</v>
      </c>
      <c r="BX7" s="24">
        <v>82.65</v>
      </c>
      <c r="BY7" s="24">
        <v>82.55</v>
      </c>
      <c r="BZ7" s="24">
        <v>83.55</v>
      </c>
      <c r="CA7" s="24">
        <v>97.61</v>
      </c>
      <c r="CB7" s="24" t="s">
        <v>102</v>
      </c>
      <c r="CC7" s="24" t="s">
        <v>102</v>
      </c>
      <c r="CD7" s="24">
        <v>165</v>
      </c>
      <c r="CE7" s="24">
        <v>165</v>
      </c>
      <c r="CF7" s="24">
        <v>165</v>
      </c>
      <c r="CG7" s="24" t="s">
        <v>102</v>
      </c>
      <c r="CH7" s="24" t="s">
        <v>102</v>
      </c>
      <c r="CI7" s="24">
        <v>186.3</v>
      </c>
      <c r="CJ7" s="24">
        <v>188.38</v>
      </c>
      <c r="CK7" s="24">
        <v>185.98</v>
      </c>
      <c r="CL7" s="24">
        <v>138.29</v>
      </c>
      <c r="CM7" s="24" t="s">
        <v>102</v>
      </c>
      <c r="CN7" s="24" t="s">
        <v>102</v>
      </c>
      <c r="CO7" s="24" t="s">
        <v>102</v>
      </c>
      <c r="CP7" s="24" t="s">
        <v>102</v>
      </c>
      <c r="CQ7" s="24" t="s">
        <v>102</v>
      </c>
      <c r="CR7" s="24" t="s">
        <v>102</v>
      </c>
      <c r="CS7" s="24" t="s">
        <v>102</v>
      </c>
      <c r="CT7" s="24">
        <v>50.53</v>
      </c>
      <c r="CU7" s="24">
        <v>51.42</v>
      </c>
      <c r="CV7" s="24">
        <v>48.95</v>
      </c>
      <c r="CW7" s="24">
        <v>59.1</v>
      </c>
      <c r="CX7" s="24" t="s">
        <v>102</v>
      </c>
      <c r="CY7" s="24" t="s">
        <v>102</v>
      </c>
      <c r="CZ7" s="24">
        <v>73.22</v>
      </c>
      <c r="DA7" s="24">
        <v>74.06</v>
      </c>
      <c r="DB7" s="24">
        <v>75.08</v>
      </c>
      <c r="DC7" s="24" t="s">
        <v>102</v>
      </c>
      <c r="DD7" s="24" t="s">
        <v>102</v>
      </c>
      <c r="DE7" s="24">
        <v>82.08</v>
      </c>
      <c r="DF7" s="24">
        <v>81.34</v>
      </c>
      <c r="DG7" s="24">
        <v>81.14</v>
      </c>
      <c r="DH7" s="24">
        <v>95.82</v>
      </c>
      <c r="DI7" s="24" t="s">
        <v>102</v>
      </c>
      <c r="DJ7" s="24" t="s">
        <v>102</v>
      </c>
      <c r="DK7" s="24">
        <v>2.5099999999999998</v>
      </c>
      <c r="DL7" s="24">
        <v>4.9800000000000004</v>
      </c>
      <c r="DM7" s="24">
        <v>7.43</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0.06</v>
      </c>
      <c r="EI7" s="24">
        <v>0.05</v>
      </c>
      <c r="EJ7" s="24" t="s">
        <v>102</v>
      </c>
      <c r="EK7" s="24" t="s">
        <v>102</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2024-01-31T00:46:00Z</cp:lastPrinted>
  <dcterms:created xsi:type="dcterms:W3CDTF">2023-12-12T00:43:20Z</dcterms:created>
  <dcterms:modified xsi:type="dcterms:W3CDTF">2024-01-31T00:57:26Z</dcterms:modified>
  <cp:category/>
</cp:coreProperties>
</file>