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5佐藤フォルダ\03_照会回答\20240202〆【県】公営企業に係る経営比較分析表（令和４年度決算）\05_県回答\"/>
    </mc:Choice>
  </mc:AlternateContent>
  <workbookProtection workbookAlgorithmName="SHA-512" workbookHashValue="0XzXqW7g/SyWHzTKBCEK/EjaXZCqkx3RWAEEFswCIoTtQzd7c/Y4w2dwpQTGIs+9FTEYbnATUAsWCBhiHXWZOw==" workbookSaltValue="FwlFJM78cFcLfMcQ7ggsR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BB8" i="4" s="1"/>
  <c r="T6" i="5"/>
  <c r="AT8" i="4" s="1"/>
  <c r="S6" i="5"/>
  <c r="R6" i="5"/>
  <c r="Q6" i="5"/>
  <c r="P6" i="5"/>
  <c r="O6" i="5"/>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E85" i="4"/>
  <c r="BB10" i="4"/>
  <c r="AD10" i="4"/>
  <c r="W10" i="4"/>
  <c r="P10" i="4"/>
  <c r="I10" i="4"/>
  <c r="AL8" i="4"/>
  <c r="AD8" i="4"/>
  <c r="W8" i="4"/>
  <c r="B8" i="4"/>
  <c r="B6" i="4"/>
</calcChain>
</file>

<file path=xl/sharedStrings.xml><?xml version="1.0" encoding="utf-8"?>
<sst xmlns="http://schemas.openxmlformats.org/spreadsheetml/2006/main" count="236" uniqueCount="119">
  <si>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</si>
  <si>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</si>
  <si>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</si>
  <si>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</si>
  <si>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</si>
  <si>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</si>
  <si>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</si>
  <si>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</si>
  <si>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</si>
  <si>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</si>
  <si>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</si>
  <si>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</si>
  <si>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</si>
  <si>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</si>
  <si>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</si>
  <si>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</si>
  <si>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</si>
  <si>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</si>
  <si>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</si>
  <si>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</si>
  <si>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</si>
  <si>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</si>
  <si>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</si>
  <si>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</si>
  <si>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</si>
  <si>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</si>
  <si>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</si>
  <si>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</si>
  <si>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</si>
  <si>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</si>
  <si>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</si>
  <si>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</si>
  <si>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</si>
  <si>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</si>
  <si>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</si>
  <si>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</si>
  <si>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</si>
  <si>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</si>
  <si>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</si>
  <si>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</si>
  <si>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</si>
  <si>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</si>
  <si>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</si>
  <si>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</si>
  <si>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</si>
  <si>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</si>
  <si>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</si>
  <si>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</si>
  <si>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</si>
  <si>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</si>
  <si>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</si>
  <si>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</si>
  <si>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</si>
  <si>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</si>
  <si>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</si>
  <si>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</si>
  <si>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</si>
  <si>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</si>
  <si>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</si>
  <si>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</si>
  <si>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</si>
  <si>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</si>
  <si>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</si>
  <si>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</si>
  <si>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</si>
  <si>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</si>
  <si>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</si>
  <si>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</si>
  <si>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</si>
  <si>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</si>
  <si>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</si>
  <si>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</si>
  <si>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</si>
  <si>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</si>
  <si>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</si>
  <si>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</si>
  <si>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</si>
  <si>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</si>
  <si>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</si>
  <si>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</si>
  <si>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</si>
  <si>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</si>
  <si>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</si>
  <si>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</si>
  <si>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</si>
  <si>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</si>
  <si>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</si>
  <si>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</si>
  <si>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</si>
  <si>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</si>
  <si>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</si>
  <si>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</si>
  <si>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</si>
  <si>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</si>
  <si>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</si>
  <si>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</si>
  <si>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郡山市</t>
  </si>
  <si>
    <t>法適用</t>
  </si>
  <si>
    <t>下水道事業</t>
  </si>
  <si>
    <t>公共下水道</t>
  </si>
  <si>
    <t>Ad</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</si>
  <si>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</si>
  <si>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</si>
  <si>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</si>
  <si>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</si>
  <si>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</si>
  <si>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</si>
  <si>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</si>
  <si>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</si>
  <si>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</si>
  <si>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</si>
  <si>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</si>
  <si>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</si>
  <si>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</si>
  <si>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"R"dd</t>
    <phoneticPr fontId="4"/>
  </si>
  <si>
    <t>←書式設定</t>
    <rPh sb="1" eb="3">
      <t>ショシキ</t>
    </rPh>
    <rPh sb="3" eb="5">
      <t>セッテイ</t>
    </rPh>
    <phoneticPr fontId="4"/>
  </si>
  <si>
    <t>①有形固定資産減価償却率
　新設や改築の費用が減価償却費を下回るため、増加傾向にある。類似団体の平均値を下回る水準である。
②管渠老朽化率、③管渠改善率
　法定耐用年数を超える管渠が増加傾向にあるため、今後も老朽化率は高くなる傾向にあり、類似団体の平均をやや上回る水準である。
また、改善管渠延長の減少により管渠改善率は減少し、類似団体と比べ低い水準にある。
　今後増加する更新需要に備え、老朽施設の増加に留意し、管渠改善率の向上を図っていく必要がある。</t>
    <rPh sb="14" eb="16">
      <t>シンセツ</t>
    </rPh>
    <rPh sb="17" eb="19">
      <t>カイチク</t>
    </rPh>
    <rPh sb="20" eb="22">
      <t>ヒヨウ</t>
    </rPh>
    <rPh sb="23" eb="28">
      <t>ゲンカショウキャクヒ</t>
    </rPh>
    <rPh sb="29" eb="31">
      <t>シタマワ</t>
    </rPh>
    <rPh sb="43" eb="45">
      <t>ルイジ</t>
    </rPh>
    <rPh sb="45" eb="47">
      <t>ダンタイ</t>
    </rPh>
    <rPh sb="48" eb="51">
      <t>ヘイキンチ</t>
    </rPh>
    <rPh sb="52" eb="54">
      <t>シタマワ</t>
    </rPh>
    <rPh sb="119" eb="123">
      <t>ルイジダンタイ</t>
    </rPh>
    <rPh sb="124" eb="126">
      <t>ヘイキン</t>
    </rPh>
    <rPh sb="129" eb="131">
      <t>ウワマワ</t>
    </rPh>
    <rPh sb="132" eb="134">
      <t>スイジュン</t>
    </rPh>
    <rPh sb="149" eb="151">
      <t>ゲンショウ</t>
    </rPh>
    <rPh sb="160" eb="162">
      <t>ゲンショウ</t>
    </rPh>
    <phoneticPr fontId="4"/>
  </si>
  <si>
    <t>①経常収支比率、②累積欠損金比率、③流動比率
　経常収支比率は、基準内繰入金によって収支を均衡しているため、100%の水準である。流動資産、流動負債共に横ばいであり、流動比率も横ばいとなっている。
④企業債残高対事業規模比率
　企業債残高は減少しているが、一般会計負担額の減少率が大きいため、比率は増加した。類似団体と比べ低い水準にある。
⑤経費回収率
　不足分について補填する一般会計繰入金が全て基準内繰入金であるため、経費回収率は100％であり、類似団体と比べ同水準にある。
⑥汚水処理原価
　不足分を基準内繰入金で補填していることから、汚水処理原価は使用料収入に影響を受ける。類似団体と比べ高い水準である。
⑦施設利用率、⑧水洗化率
　公共下水道では、処理場を持っておらず、県中浄化センターで処理している。水洗便所設置済人口は微減したが、新規面整備により処理区域内人口は微増したため、水洗化率は微減し、類似団体の平均をやや下回る水準である。
　人口減による使用料の減少が見込まれる中、自立した経営に向け、未接続世帯への普及啓発活動をより一層強化することなどにより使用料の確保に努めるとともに、経費節減に取り組み、経営の改善を図る必要がある。</t>
    <rPh sb="32" eb="35">
      <t>キジュンナイ</t>
    </rPh>
    <rPh sb="35" eb="37">
      <t>クリイレ</t>
    </rPh>
    <rPh sb="37" eb="38">
      <t>キン</t>
    </rPh>
    <rPh sb="42" eb="44">
      <t>シュウシ</t>
    </rPh>
    <rPh sb="45" eb="47">
      <t>キンコウ</t>
    </rPh>
    <rPh sb="59" eb="61">
      <t>スイジュン</t>
    </rPh>
    <rPh sb="65" eb="69">
      <t>リュウドウシサン</t>
    </rPh>
    <rPh sb="83" eb="85">
      <t>リュウドウ</t>
    </rPh>
    <rPh sb="85" eb="87">
      <t>ヒリツ</t>
    </rPh>
    <rPh sb="88" eb="89">
      <t>ヨコ</t>
    </rPh>
    <rPh sb="114" eb="116">
      <t>キギョウ</t>
    </rPh>
    <rPh sb="116" eb="117">
      <t>サイ</t>
    </rPh>
    <rPh sb="117" eb="119">
      <t>ザンダカ</t>
    </rPh>
    <rPh sb="120" eb="122">
      <t>ゲンショウ</t>
    </rPh>
    <rPh sb="128" eb="132">
      <t>イッパンカイケイ</t>
    </rPh>
    <rPh sb="132" eb="135">
      <t>フタンガク</t>
    </rPh>
    <rPh sb="136" eb="139">
      <t>ゲンショウリツ</t>
    </rPh>
    <rPh sb="140" eb="141">
      <t>オオ</t>
    </rPh>
    <rPh sb="146" eb="148">
      <t>ヒリツ</t>
    </rPh>
    <rPh sb="149" eb="151">
      <t>ゾウカ</t>
    </rPh>
    <rPh sb="161" eb="162">
      <t>ヒク</t>
    </rPh>
    <rPh sb="163" eb="165">
      <t>スイジュン</t>
    </rPh>
    <rPh sb="178" eb="180">
      <t>フソク</t>
    </rPh>
    <rPh sb="180" eb="181">
      <t>フン</t>
    </rPh>
    <rPh sb="185" eb="187">
      <t>ホテン</t>
    </rPh>
    <rPh sb="189" eb="190">
      <t>イチ</t>
    </rPh>
    <rPh sb="191" eb="193">
      <t>カイケイ</t>
    </rPh>
    <rPh sb="193" eb="195">
      <t>クリイレ</t>
    </rPh>
    <rPh sb="195" eb="196">
      <t>キン</t>
    </rPh>
    <rPh sb="197" eb="198">
      <t>スベ</t>
    </rPh>
    <rPh sb="199" eb="201">
      <t>キジュン</t>
    </rPh>
    <rPh sb="201" eb="202">
      <t>ナイ</t>
    </rPh>
    <rPh sb="202" eb="205">
      <t>クリイレキン</t>
    </rPh>
    <rPh sb="249" eb="251">
      <t>フソク</t>
    </rPh>
    <rPh sb="251" eb="252">
      <t>フン</t>
    </rPh>
    <rPh sb="253" eb="256">
      <t>キジュンナイ</t>
    </rPh>
    <rPh sb="256" eb="259">
      <t>クリイレキン</t>
    </rPh>
    <rPh sb="260" eb="262">
      <t>ホテン</t>
    </rPh>
    <rPh sb="271" eb="273">
      <t>オスイ</t>
    </rPh>
    <rPh sb="273" eb="275">
      <t>ショリ</t>
    </rPh>
    <rPh sb="275" eb="277">
      <t>ゲンカ</t>
    </rPh>
    <rPh sb="278" eb="281">
      <t>シヨウリョウ</t>
    </rPh>
    <rPh sb="281" eb="283">
      <t>シュウニュウ</t>
    </rPh>
    <rPh sb="284" eb="286">
      <t>エイキョウ</t>
    </rPh>
    <rPh sb="287" eb="288">
      <t>ウ</t>
    </rPh>
    <rPh sb="356" eb="358">
      <t>スイセン</t>
    </rPh>
    <rPh sb="358" eb="360">
      <t>ベンジョ</t>
    </rPh>
    <rPh sb="360" eb="362">
      <t>セッチ</t>
    </rPh>
    <rPh sb="362" eb="363">
      <t>ズ</t>
    </rPh>
    <rPh sb="363" eb="365">
      <t>ジンコウ</t>
    </rPh>
    <rPh sb="366" eb="368">
      <t>ビゲン</t>
    </rPh>
    <rPh sb="372" eb="377">
      <t>シンキメンセイビ</t>
    </rPh>
    <rPh sb="380" eb="384">
      <t>ショリクイキ</t>
    </rPh>
    <rPh sb="384" eb="385">
      <t>ナイ</t>
    </rPh>
    <rPh sb="385" eb="387">
      <t>ジンコウ</t>
    </rPh>
    <rPh sb="388" eb="390">
      <t>ビゾウ</t>
    </rPh>
    <rPh sb="400" eb="402">
      <t>ビゲン</t>
    </rPh>
    <rPh sb="409" eb="411">
      <t>ヘイキン</t>
    </rPh>
    <rPh sb="414" eb="416">
      <t>シタマワ</t>
    </rPh>
    <phoneticPr fontId="4"/>
  </si>
  <si>
    <t>　一般会計繰入金により欠損金は発生しておらず、経費回収率は100％を満たしており良好である。今後は、人口減少等による社会動態の変化を的確に捉え、使用料や有収水量の確保に向け効果的な普及啓発活動について研究し実施していくとともに、民間委託の拡大や施設の長寿命化によるライフサイクルコストの縮減等により、経営の改善を図っていく必要がある。
　また、建設開始後50年を経過している管渠が増加傾向であるため、予防保全の観点から管渠の状態を適時調査・確認し、計画的な修繕を行うとともに、施設の更新については、ストックマネジメント計画に基づき長寿命化による投資の平準化の推進が必要である。</t>
    <rPh sb="46" eb="48">
      <t>コンゴ</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</si>
</sst>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177"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0.03</c:v>
                </c:pt>
                <c:pt idx="1">
                  <c:v>0.04</c:v>
                </c:pt>
                <c:pt idx="2">
                  <c:v>7.0000000000000007E-2</c:v>
                </c:pt>
                <c:pt idx="3">
                  <c:v>0.09</c:v>
                </c:pt>
                <c:pt idx="4">
                  <c:v>0.03</c:v>
                </c:pt>
              </c:numCache>
            </c:numRef>
          </c:val>
          <c:extLst>
            <c:ext xmlns:c16="http://schemas.microsoft.com/office/drawing/2014/chart" uri="{C3380CC4-5D6E-409C-BE32-E72D297353CC}">
              <c16:uniqueId val="{00000000-4880-44C4-98F1-35629149A6E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0.21</c:v>
                </c:pt>
                <c:pt idx="1">
                  <c:v>0.19</c:v>
                </c:pt>
                <c:pt idx="2">
                  <c:v>0.19</c:v>
                </c:pt>
                <c:pt idx="3">
                  <c:v>0.19</c:v>
                </c:pt>
                <c:pt idx="4">
                  <c:v>0.23</c:v>
                </c:pt>
              </c:numCache>
            </c:numRef>
          </c:val>
          <c:smooth val="0"/>
          <c:extLst>
            <c:ext xmlns:c16="http://schemas.microsoft.com/office/drawing/2014/chart" uri="{C3380CC4-5D6E-409C-BE32-E72D297353CC}">
              <c16:uniqueId val="{00000001-4880-44C4-98F1-35629149A6E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304-455F-B2D2-CC34A791B91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61.32</c:v>
                </c:pt>
                <c:pt idx="2">
                  <c:v>61.7</c:v>
                </c:pt>
                <c:pt idx="3">
                  <c:v>63.04</c:v>
                </c:pt>
                <c:pt idx="4">
                  <c:v>64.45</c:v>
                </c:pt>
              </c:numCache>
            </c:numRef>
          </c:val>
          <c:smooth val="0"/>
          <c:extLst>
            <c:ext xmlns:c16="http://schemas.microsoft.com/office/drawing/2014/chart" uri="{C3380CC4-5D6E-409C-BE32-E72D297353CC}">
              <c16:uniqueId val="{00000001-C304-455F-B2D2-CC34A791B91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94.79</c:v>
                </c:pt>
                <c:pt idx="1">
                  <c:v>94.86</c:v>
                </c:pt>
                <c:pt idx="2">
                  <c:v>94.56</c:v>
                </c:pt>
                <c:pt idx="3">
                  <c:v>93.79</c:v>
                </c:pt>
                <c:pt idx="4">
                  <c:v>93.27</c:v>
                </c:pt>
              </c:numCache>
            </c:numRef>
          </c:val>
          <c:extLst>
            <c:ext xmlns:c16="http://schemas.microsoft.com/office/drawing/2014/chart" uri="{C3380CC4-5D6E-409C-BE32-E72D297353CC}">
              <c16:uniqueId val="{00000000-2C67-414A-A307-40081C22551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94.45</c:v>
                </c:pt>
                <c:pt idx="1">
                  <c:v>94.58</c:v>
                </c:pt>
                <c:pt idx="2">
                  <c:v>94.56</c:v>
                </c:pt>
                <c:pt idx="3">
                  <c:v>94.75</c:v>
                </c:pt>
                <c:pt idx="4">
                  <c:v>94.58</c:v>
                </c:pt>
              </c:numCache>
            </c:numRef>
          </c:val>
          <c:smooth val="0"/>
          <c:extLst>
            <c:ext xmlns:c16="http://schemas.microsoft.com/office/drawing/2014/chart" uri="{C3380CC4-5D6E-409C-BE32-E72D297353CC}">
              <c16:uniqueId val="{00000001-2C67-414A-A307-40081C22551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100.22</c:v>
                </c:pt>
                <c:pt idx="1">
                  <c:v>100.05</c:v>
                </c:pt>
                <c:pt idx="2">
                  <c:v>99.9</c:v>
                </c:pt>
                <c:pt idx="3">
                  <c:v>99.19</c:v>
                </c:pt>
                <c:pt idx="4">
                  <c:v>99.24</c:v>
                </c:pt>
              </c:numCache>
            </c:numRef>
          </c:val>
          <c:extLst>
            <c:ext xmlns:c16="http://schemas.microsoft.com/office/drawing/2014/chart" uri="{C3380CC4-5D6E-409C-BE32-E72D297353CC}">
              <c16:uniqueId val="{00000000-98E0-497B-8D0C-AFD984AD9CE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107.64</c:v>
                </c:pt>
                <c:pt idx="1">
                  <c:v>107.03</c:v>
                </c:pt>
                <c:pt idx="2">
                  <c:v>106.55</c:v>
                </c:pt>
                <c:pt idx="3">
                  <c:v>106.01</c:v>
                </c:pt>
                <c:pt idx="4">
                  <c:v>108.33</c:v>
                </c:pt>
              </c:numCache>
            </c:numRef>
          </c:val>
          <c:smooth val="0"/>
          <c:extLst>
            <c:ext xmlns:c16="http://schemas.microsoft.com/office/drawing/2014/chart" uri="{C3380CC4-5D6E-409C-BE32-E72D297353CC}">
              <c16:uniqueId val="{00000001-98E0-497B-8D0C-AFD984AD9CE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26.12</c:v>
                </c:pt>
                <c:pt idx="1">
                  <c:v>27.94</c:v>
                </c:pt>
                <c:pt idx="2">
                  <c:v>29.36</c:v>
                </c:pt>
                <c:pt idx="3">
                  <c:v>30.05</c:v>
                </c:pt>
                <c:pt idx="4">
                  <c:v>31.06</c:v>
                </c:pt>
              </c:numCache>
            </c:numRef>
          </c:val>
          <c:extLst>
            <c:ext xmlns:c16="http://schemas.microsoft.com/office/drawing/2014/chart" uri="{C3380CC4-5D6E-409C-BE32-E72D297353CC}">
              <c16:uniqueId val="{00000000-A171-4D10-892A-E9E41F57DB2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30.45</c:v>
                </c:pt>
                <c:pt idx="1">
                  <c:v>31.01</c:v>
                </c:pt>
                <c:pt idx="2">
                  <c:v>28.87</c:v>
                </c:pt>
                <c:pt idx="3">
                  <c:v>31.34</c:v>
                </c:pt>
                <c:pt idx="4">
                  <c:v>37.51</c:v>
                </c:pt>
              </c:numCache>
            </c:numRef>
          </c:val>
          <c:smooth val="0"/>
          <c:extLst>
            <c:ext xmlns:c16="http://schemas.microsoft.com/office/drawing/2014/chart" uri="{C3380CC4-5D6E-409C-BE32-E72D297353CC}">
              <c16:uniqueId val="{00000001-A171-4D10-892A-E9E41F57DB2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4.3099999999999996</c:v>
                </c:pt>
                <c:pt idx="1">
                  <c:v>5.05</c:v>
                </c:pt>
                <c:pt idx="2">
                  <c:v>5.78</c:v>
                </c:pt>
                <c:pt idx="3">
                  <c:v>6.6</c:v>
                </c:pt>
                <c:pt idx="4">
                  <c:v>7.34</c:v>
                </c:pt>
              </c:numCache>
            </c:numRef>
          </c:val>
          <c:extLst>
            <c:ext xmlns:c16="http://schemas.microsoft.com/office/drawing/2014/chart" uri="{C3380CC4-5D6E-409C-BE32-E72D297353CC}">
              <c16:uniqueId val="{00000000-1417-47A1-B950-7443D3740FE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4.8499999999999996</c:v>
                </c:pt>
                <c:pt idx="1">
                  <c:v>4.95</c:v>
                </c:pt>
                <c:pt idx="2">
                  <c:v>5.64</c:v>
                </c:pt>
                <c:pt idx="3">
                  <c:v>6.43</c:v>
                </c:pt>
                <c:pt idx="4">
                  <c:v>6.84</c:v>
                </c:pt>
              </c:numCache>
            </c:numRef>
          </c:val>
          <c:smooth val="0"/>
          <c:extLst>
            <c:ext xmlns:c16="http://schemas.microsoft.com/office/drawing/2014/chart" uri="{C3380CC4-5D6E-409C-BE32-E72D297353CC}">
              <c16:uniqueId val="{00000001-1417-47A1-B950-7443D3740FE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E80-4B82-8312-56B90C544CC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9.1999999999999993</c:v>
                </c:pt>
                <c:pt idx="1">
                  <c:v>7.69</c:v>
                </c:pt>
                <c:pt idx="2">
                  <c:v>5.95</c:v>
                </c:pt>
                <c:pt idx="3">
                  <c:v>5.27</c:v>
                </c:pt>
                <c:pt idx="4">
                  <c:v>1.28</c:v>
                </c:pt>
              </c:numCache>
            </c:numRef>
          </c:val>
          <c:smooth val="0"/>
          <c:extLst>
            <c:ext xmlns:c16="http://schemas.microsoft.com/office/drawing/2014/chart" uri="{C3380CC4-5D6E-409C-BE32-E72D297353CC}">
              <c16:uniqueId val="{00000001-AE80-4B82-8312-56B90C544CC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53.61</c:v>
                </c:pt>
                <c:pt idx="1">
                  <c:v>58.66</c:v>
                </c:pt>
                <c:pt idx="2">
                  <c:v>37</c:v>
                </c:pt>
                <c:pt idx="3">
                  <c:v>49.25</c:v>
                </c:pt>
                <c:pt idx="4">
                  <c:v>47.89</c:v>
                </c:pt>
              </c:numCache>
            </c:numRef>
          </c:val>
          <c:extLst>
            <c:ext xmlns:c16="http://schemas.microsoft.com/office/drawing/2014/chart" uri="{C3380CC4-5D6E-409C-BE32-E72D297353CC}">
              <c16:uniqueId val="{00000000-0038-4FBF-9595-4933090AD90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72.22</c:v>
                </c:pt>
                <c:pt idx="1">
                  <c:v>73.02</c:v>
                </c:pt>
                <c:pt idx="2">
                  <c:v>72.930000000000007</c:v>
                </c:pt>
                <c:pt idx="3">
                  <c:v>80.08</c:v>
                </c:pt>
                <c:pt idx="4">
                  <c:v>65.510000000000005</c:v>
                </c:pt>
              </c:numCache>
            </c:numRef>
          </c:val>
          <c:smooth val="0"/>
          <c:extLst>
            <c:ext xmlns:c16="http://schemas.microsoft.com/office/drawing/2014/chart" uri="{C3380CC4-5D6E-409C-BE32-E72D297353CC}">
              <c16:uniqueId val="{00000001-0038-4FBF-9595-4933090AD90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587.98</c:v>
                </c:pt>
                <c:pt idx="1">
                  <c:v>520.59</c:v>
                </c:pt>
                <c:pt idx="2">
                  <c:v>1202.77</c:v>
                </c:pt>
                <c:pt idx="3">
                  <c:v>415.88</c:v>
                </c:pt>
                <c:pt idx="4">
                  <c:v>526.95000000000005</c:v>
                </c:pt>
              </c:numCache>
            </c:numRef>
          </c:val>
          <c:extLst>
            <c:ext xmlns:c16="http://schemas.microsoft.com/office/drawing/2014/chart" uri="{C3380CC4-5D6E-409C-BE32-E72D297353CC}">
              <c16:uniqueId val="{00000000-5B61-417D-8390-47DF7CEF11C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730.93</c:v>
                </c:pt>
                <c:pt idx="1">
                  <c:v>708.89</c:v>
                </c:pt>
                <c:pt idx="2">
                  <c:v>730.52</c:v>
                </c:pt>
                <c:pt idx="3">
                  <c:v>672.33</c:v>
                </c:pt>
                <c:pt idx="4">
                  <c:v>827.43</c:v>
                </c:pt>
              </c:numCache>
            </c:numRef>
          </c:val>
          <c:smooth val="0"/>
          <c:extLst>
            <c:ext xmlns:c16="http://schemas.microsoft.com/office/drawing/2014/chart" uri="{C3380CC4-5D6E-409C-BE32-E72D297353CC}">
              <c16:uniqueId val="{00000001-5B61-417D-8390-47DF7CEF11C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79DE-410B-A804-C7DBCA1D321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98.09</c:v>
                </c:pt>
                <c:pt idx="1">
                  <c:v>97.91</c:v>
                </c:pt>
                <c:pt idx="2">
                  <c:v>98.61</c:v>
                </c:pt>
                <c:pt idx="3">
                  <c:v>98.75</c:v>
                </c:pt>
                <c:pt idx="4">
                  <c:v>99.71</c:v>
                </c:pt>
              </c:numCache>
            </c:numRef>
          </c:val>
          <c:smooth val="0"/>
          <c:extLst>
            <c:ext xmlns:c16="http://schemas.microsoft.com/office/drawing/2014/chart" uri="{C3380CC4-5D6E-409C-BE32-E72D297353CC}">
              <c16:uniqueId val="{00000001-79DE-410B-A804-C7DBCA1D321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176.85</c:v>
                </c:pt>
                <c:pt idx="1">
                  <c:v>175.73</c:v>
                </c:pt>
                <c:pt idx="2">
                  <c:v>172.74</c:v>
                </c:pt>
                <c:pt idx="3">
                  <c:v>172.98</c:v>
                </c:pt>
                <c:pt idx="4">
                  <c:v>173.38</c:v>
                </c:pt>
              </c:numCache>
            </c:numRef>
          </c:val>
          <c:extLst>
            <c:ext xmlns:c16="http://schemas.microsoft.com/office/drawing/2014/chart" uri="{C3380CC4-5D6E-409C-BE32-E72D297353CC}">
              <c16:uniqueId val="{00000000-E717-4885-946A-0C0771D5741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146.08000000000001</c:v>
                </c:pt>
                <c:pt idx="1">
                  <c:v>144.11000000000001</c:v>
                </c:pt>
                <c:pt idx="2">
                  <c:v>141.24</c:v>
                </c:pt>
                <c:pt idx="3">
                  <c:v>142.03</c:v>
                </c:pt>
                <c:pt idx="4">
                  <c:v>159.59</c:v>
                </c:pt>
              </c:numCache>
            </c:numRef>
          </c:val>
          <c:smooth val="0"/>
          <c:extLst>
            <c:ext xmlns:c16="http://schemas.microsoft.com/office/drawing/2014/chart" uri="{C3380CC4-5D6E-409C-BE32-E72D297353CC}">
              <c16:uniqueId val="{00000001-E717-4885-946A-0C0771D5741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F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福島県　郡山市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Ad</v>
      </c>
      <c r="X8" s="65"/>
      <c r="Y8" s="65"/>
      <c r="Z8" s="65"/>
      <c r="AA8" s="65"/>
      <c r="AB8" s="65"/>
      <c r="AC8" s="65"/>
      <c r="AD8" s="66" t="str">
        <f>データ!$M$6</f>
        <v>自治体職員</v>
      </c>
      <c r="AE8" s="66"/>
      <c r="AF8" s="66"/>
      <c r="AG8" s="66"/>
      <c r="AH8" s="66"/>
      <c r="AI8" s="66"/>
      <c r="AJ8" s="66"/>
      <c r="AK8" s="3"/>
      <c r="AL8" s="51">
        <f>データ!S6</f>
        <v>317486</v>
      </c>
      <c r="AM8" s="51"/>
      <c r="AN8" s="51"/>
      <c r="AO8" s="51"/>
      <c r="AP8" s="51"/>
      <c r="AQ8" s="51"/>
      <c r="AR8" s="51"/>
      <c r="AS8" s="51"/>
      <c r="AT8" s="45">
        <f>データ!T6</f>
        <v>757.2</v>
      </c>
      <c r="AU8" s="45"/>
      <c r="AV8" s="45"/>
      <c r="AW8" s="45"/>
      <c r="AX8" s="45"/>
      <c r="AY8" s="45"/>
      <c r="AZ8" s="45"/>
      <c r="BA8" s="45"/>
      <c r="BB8" s="45">
        <f>データ!U6</f>
        <v>419.29</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5" t="str">
        <f>データ!N6</f>
        <v>-</v>
      </c>
      <c r="C10" s="45"/>
      <c r="D10" s="45"/>
      <c r="E10" s="45"/>
      <c r="F10" s="45"/>
      <c r="G10" s="45"/>
      <c r="H10" s="45"/>
      <c r="I10" s="45">
        <f>データ!O6</f>
        <v>57.95</v>
      </c>
      <c r="J10" s="45"/>
      <c r="K10" s="45"/>
      <c r="L10" s="45"/>
      <c r="M10" s="45"/>
      <c r="N10" s="45"/>
      <c r="O10" s="45"/>
      <c r="P10" s="45">
        <f>データ!P6</f>
        <v>74.36</v>
      </c>
      <c r="Q10" s="45"/>
      <c r="R10" s="45"/>
      <c r="S10" s="45"/>
      <c r="T10" s="45"/>
      <c r="U10" s="45"/>
      <c r="V10" s="45"/>
      <c r="W10" s="45">
        <f>データ!Q6</f>
        <v>79.319999999999993</v>
      </c>
      <c r="X10" s="45"/>
      <c r="Y10" s="45"/>
      <c r="Z10" s="45"/>
      <c r="AA10" s="45"/>
      <c r="AB10" s="45"/>
      <c r="AC10" s="45"/>
      <c r="AD10" s="51">
        <f>データ!R6</f>
        <v>3066</v>
      </c>
      <c r="AE10" s="51"/>
      <c r="AF10" s="51"/>
      <c r="AG10" s="51"/>
      <c r="AH10" s="51"/>
      <c r="AI10" s="51"/>
      <c r="AJ10" s="51"/>
      <c r="AK10" s="2"/>
      <c r="AL10" s="51">
        <f>データ!V6</f>
        <v>235267</v>
      </c>
      <c r="AM10" s="51"/>
      <c r="AN10" s="51"/>
      <c r="AO10" s="51"/>
      <c r="AP10" s="51"/>
      <c r="AQ10" s="51"/>
      <c r="AR10" s="51"/>
      <c r="AS10" s="51"/>
      <c r="AT10" s="45">
        <f>データ!W6</f>
        <v>47.18</v>
      </c>
      <c r="AU10" s="45"/>
      <c r="AV10" s="45"/>
      <c r="AW10" s="45"/>
      <c r="AX10" s="45"/>
      <c r="AY10" s="45"/>
      <c r="AZ10" s="45"/>
      <c r="BA10" s="45"/>
      <c r="BB10" s="45">
        <f>データ!X6</f>
        <v>4986.58</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2" t="s">
        <v>26</v>
      </c>
      <c r="BM14" s="33"/>
      <c r="BN14" s="33"/>
      <c r="BO14" s="33"/>
      <c r="BP14" s="33"/>
      <c r="BQ14" s="33"/>
      <c r="BR14" s="33"/>
      <c r="BS14" s="33"/>
      <c r="BT14" s="33"/>
      <c r="BU14" s="33"/>
      <c r="BV14" s="33"/>
      <c r="BW14" s="33"/>
      <c r="BX14" s="33"/>
      <c r="BY14" s="33"/>
      <c r="BZ14" s="34"/>
    </row>
    <row r="15" spans="1:78" ht="13.5" customHeight="1" x14ac:dyDescent="0.15">
      <c r="A15" s="2"/>
      <c r="B15" s="29"/>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1"/>
      <c r="BK15" s="2"/>
      <c r="BL15" s="35"/>
      <c r="BM15" s="36"/>
      <c r="BN15" s="36"/>
      <c r="BO15" s="36"/>
      <c r="BP15" s="36"/>
      <c r="BQ15" s="36"/>
      <c r="BR15" s="36"/>
      <c r="BS15" s="36"/>
      <c r="BT15" s="36"/>
      <c r="BU15" s="36"/>
      <c r="BV15" s="36"/>
      <c r="BW15" s="36"/>
      <c r="BX15" s="36"/>
      <c r="BY15" s="36"/>
      <c r="BZ15" s="37"/>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0" t="s">
        <v>117</v>
      </c>
      <c r="BM16" s="81"/>
      <c r="BN16" s="81"/>
      <c r="BO16" s="81"/>
      <c r="BP16" s="81"/>
      <c r="BQ16" s="81"/>
      <c r="BR16" s="81"/>
      <c r="BS16" s="81"/>
      <c r="BT16" s="81"/>
      <c r="BU16" s="81"/>
      <c r="BV16" s="81"/>
      <c r="BW16" s="81"/>
      <c r="BX16" s="81"/>
      <c r="BY16" s="81"/>
      <c r="BZ16" s="8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0"/>
      <c r="BM17" s="81"/>
      <c r="BN17" s="81"/>
      <c r="BO17" s="81"/>
      <c r="BP17" s="81"/>
      <c r="BQ17" s="81"/>
      <c r="BR17" s="81"/>
      <c r="BS17" s="81"/>
      <c r="BT17" s="81"/>
      <c r="BU17" s="81"/>
      <c r="BV17" s="81"/>
      <c r="BW17" s="81"/>
      <c r="BX17" s="81"/>
      <c r="BY17" s="81"/>
      <c r="BZ17" s="8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0"/>
      <c r="BM18" s="81"/>
      <c r="BN18" s="81"/>
      <c r="BO18" s="81"/>
      <c r="BP18" s="81"/>
      <c r="BQ18" s="81"/>
      <c r="BR18" s="81"/>
      <c r="BS18" s="81"/>
      <c r="BT18" s="81"/>
      <c r="BU18" s="81"/>
      <c r="BV18" s="81"/>
      <c r="BW18" s="81"/>
      <c r="BX18" s="81"/>
      <c r="BY18" s="81"/>
      <c r="BZ18" s="8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0"/>
      <c r="BM19" s="81"/>
      <c r="BN19" s="81"/>
      <c r="BO19" s="81"/>
      <c r="BP19" s="81"/>
      <c r="BQ19" s="81"/>
      <c r="BR19" s="81"/>
      <c r="BS19" s="81"/>
      <c r="BT19" s="81"/>
      <c r="BU19" s="81"/>
      <c r="BV19" s="81"/>
      <c r="BW19" s="81"/>
      <c r="BX19" s="81"/>
      <c r="BY19" s="81"/>
      <c r="BZ19" s="8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0"/>
      <c r="BM20" s="81"/>
      <c r="BN20" s="81"/>
      <c r="BO20" s="81"/>
      <c r="BP20" s="81"/>
      <c r="BQ20" s="81"/>
      <c r="BR20" s="81"/>
      <c r="BS20" s="81"/>
      <c r="BT20" s="81"/>
      <c r="BU20" s="81"/>
      <c r="BV20" s="81"/>
      <c r="BW20" s="81"/>
      <c r="BX20" s="81"/>
      <c r="BY20" s="81"/>
      <c r="BZ20" s="8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0"/>
      <c r="BM21" s="81"/>
      <c r="BN21" s="81"/>
      <c r="BO21" s="81"/>
      <c r="BP21" s="81"/>
      <c r="BQ21" s="81"/>
      <c r="BR21" s="81"/>
      <c r="BS21" s="81"/>
      <c r="BT21" s="81"/>
      <c r="BU21" s="81"/>
      <c r="BV21" s="81"/>
      <c r="BW21" s="81"/>
      <c r="BX21" s="81"/>
      <c r="BY21" s="81"/>
      <c r="BZ21" s="8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0"/>
      <c r="BM22" s="81"/>
      <c r="BN22" s="81"/>
      <c r="BO22" s="81"/>
      <c r="BP22" s="81"/>
      <c r="BQ22" s="81"/>
      <c r="BR22" s="81"/>
      <c r="BS22" s="81"/>
      <c r="BT22" s="81"/>
      <c r="BU22" s="81"/>
      <c r="BV22" s="81"/>
      <c r="BW22" s="81"/>
      <c r="BX22" s="81"/>
      <c r="BY22" s="81"/>
      <c r="BZ22" s="8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0"/>
      <c r="BM23" s="81"/>
      <c r="BN23" s="81"/>
      <c r="BO23" s="81"/>
      <c r="BP23" s="81"/>
      <c r="BQ23" s="81"/>
      <c r="BR23" s="81"/>
      <c r="BS23" s="81"/>
      <c r="BT23" s="81"/>
      <c r="BU23" s="81"/>
      <c r="BV23" s="81"/>
      <c r="BW23" s="81"/>
      <c r="BX23" s="81"/>
      <c r="BY23" s="81"/>
      <c r="BZ23" s="8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0"/>
      <c r="BM24" s="81"/>
      <c r="BN24" s="81"/>
      <c r="BO24" s="81"/>
      <c r="BP24" s="81"/>
      <c r="BQ24" s="81"/>
      <c r="BR24" s="81"/>
      <c r="BS24" s="81"/>
      <c r="BT24" s="81"/>
      <c r="BU24" s="81"/>
      <c r="BV24" s="81"/>
      <c r="BW24" s="81"/>
      <c r="BX24" s="81"/>
      <c r="BY24" s="81"/>
      <c r="BZ24" s="8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0"/>
      <c r="BM25" s="81"/>
      <c r="BN25" s="81"/>
      <c r="BO25" s="81"/>
      <c r="BP25" s="81"/>
      <c r="BQ25" s="81"/>
      <c r="BR25" s="81"/>
      <c r="BS25" s="81"/>
      <c r="BT25" s="81"/>
      <c r="BU25" s="81"/>
      <c r="BV25" s="81"/>
      <c r="BW25" s="81"/>
      <c r="BX25" s="81"/>
      <c r="BY25" s="81"/>
      <c r="BZ25" s="8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0"/>
      <c r="BM26" s="81"/>
      <c r="BN26" s="81"/>
      <c r="BO26" s="81"/>
      <c r="BP26" s="81"/>
      <c r="BQ26" s="81"/>
      <c r="BR26" s="81"/>
      <c r="BS26" s="81"/>
      <c r="BT26" s="81"/>
      <c r="BU26" s="81"/>
      <c r="BV26" s="81"/>
      <c r="BW26" s="81"/>
      <c r="BX26" s="81"/>
      <c r="BY26" s="81"/>
      <c r="BZ26" s="8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0"/>
      <c r="BM27" s="81"/>
      <c r="BN27" s="81"/>
      <c r="BO27" s="81"/>
      <c r="BP27" s="81"/>
      <c r="BQ27" s="81"/>
      <c r="BR27" s="81"/>
      <c r="BS27" s="81"/>
      <c r="BT27" s="81"/>
      <c r="BU27" s="81"/>
      <c r="BV27" s="81"/>
      <c r="BW27" s="81"/>
      <c r="BX27" s="81"/>
      <c r="BY27" s="81"/>
      <c r="BZ27" s="8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0"/>
      <c r="BM28" s="81"/>
      <c r="BN28" s="81"/>
      <c r="BO28" s="81"/>
      <c r="BP28" s="81"/>
      <c r="BQ28" s="81"/>
      <c r="BR28" s="81"/>
      <c r="BS28" s="81"/>
      <c r="BT28" s="81"/>
      <c r="BU28" s="81"/>
      <c r="BV28" s="81"/>
      <c r="BW28" s="81"/>
      <c r="BX28" s="81"/>
      <c r="BY28" s="81"/>
      <c r="BZ28" s="8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0"/>
      <c r="BM29" s="81"/>
      <c r="BN29" s="81"/>
      <c r="BO29" s="81"/>
      <c r="BP29" s="81"/>
      <c r="BQ29" s="81"/>
      <c r="BR29" s="81"/>
      <c r="BS29" s="81"/>
      <c r="BT29" s="81"/>
      <c r="BU29" s="81"/>
      <c r="BV29" s="81"/>
      <c r="BW29" s="81"/>
      <c r="BX29" s="81"/>
      <c r="BY29" s="81"/>
      <c r="BZ29" s="8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0"/>
      <c r="BM30" s="81"/>
      <c r="BN30" s="81"/>
      <c r="BO30" s="81"/>
      <c r="BP30" s="81"/>
      <c r="BQ30" s="81"/>
      <c r="BR30" s="81"/>
      <c r="BS30" s="81"/>
      <c r="BT30" s="81"/>
      <c r="BU30" s="81"/>
      <c r="BV30" s="81"/>
      <c r="BW30" s="81"/>
      <c r="BX30" s="81"/>
      <c r="BY30" s="81"/>
      <c r="BZ30" s="8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0"/>
      <c r="BM31" s="81"/>
      <c r="BN31" s="81"/>
      <c r="BO31" s="81"/>
      <c r="BP31" s="81"/>
      <c r="BQ31" s="81"/>
      <c r="BR31" s="81"/>
      <c r="BS31" s="81"/>
      <c r="BT31" s="81"/>
      <c r="BU31" s="81"/>
      <c r="BV31" s="81"/>
      <c r="BW31" s="81"/>
      <c r="BX31" s="81"/>
      <c r="BY31" s="81"/>
      <c r="BZ31" s="8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0"/>
      <c r="BM32" s="81"/>
      <c r="BN32" s="81"/>
      <c r="BO32" s="81"/>
      <c r="BP32" s="81"/>
      <c r="BQ32" s="81"/>
      <c r="BR32" s="81"/>
      <c r="BS32" s="81"/>
      <c r="BT32" s="81"/>
      <c r="BU32" s="81"/>
      <c r="BV32" s="81"/>
      <c r="BW32" s="81"/>
      <c r="BX32" s="81"/>
      <c r="BY32" s="81"/>
      <c r="BZ32" s="8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0"/>
      <c r="BM33" s="81"/>
      <c r="BN33" s="81"/>
      <c r="BO33" s="81"/>
      <c r="BP33" s="81"/>
      <c r="BQ33" s="81"/>
      <c r="BR33" s="81"/>
      <c r="BS33" s="81"/>
      <c r="BT33" s="81"/>
      <c r="BU33" s="81"/>
      <c r="BV33" s="81"/>
      <c r="BW33" s="81"/>
      <c r="BX33" s="81"/>
      <c r="BY33" s="81"/>
      <c r="BZ33" s="8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0"/>
      <c r="BM34" s="81"/>
      <c r="BN34" s="81"/>
      <c r="BO34" s="81"/>
      <c r="BP34" s="81"/>
      <c r="BQ34" s="81"/>
      <c r="BR34" s="81"/>
      <c r="BS34" s="81"/>
      <c r="BT34" s="81"/>
      <c r="BU34" s="81"/>
      <c r="BV34" s="81"/>
      <c r="BW34" s="81"/>
      <c r="BX34" s="81"/>
      <c r="BY34" s="81"/>
      <c r="BZ34" s="8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0"/>
      <c r="BM35" s="81"/>
      <c r="BN35" s="81"/>
      <c r="BO35" s="81"/>
      <c r="BP35" s="81"/>
      <c r="BQ35" s="81"/>
      <c r="BR35" s="81"/>
      <c r="BS35" s="81"/>
      <c r="BT35" s="81"/>
      <c r="BU35" s="81"/>
      <c r="BV35" s="81"/>
      <c r="BW35" s="81"/>
      <c r="BX35" s="81"/>
      <c r="BY35" s="81"/>
      <c r="BZ35" s="8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0"/>
      <c r="BM36" s="81"/>
      <c r="BN36" s="81"/>
      <c r="BO36" s="81"/>
      <c r="BP36" s="81"/>
      <c r="BQ36" s="81"/>
      <c r="BR36" s="81"/>
      <c r="BS36" s="81"/>
      <c r="BT36" s="81"/>
      <c r="BU36" s="81"/>
      <c r="BV36" s="81"/>
      <c r="BW36" s="81"/>
      <c r="BX36" s="81"/>
      <c r="BY36" s="81"/>
      <c r="BZ36" s="8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0"/>
      <c r="BM37" s="81"/>
      <c r="BN37" s="81"/>
      <c r="BO37" s="81"/>
      <c r="BP37" s="81"/>
      <c r="BQ37" s="81"/>
      <c r="BR37" s="81"/>
      <c r="BS37" s="81"/>
      <c r="BT37" s="81"/>
      <c r="BU37" s="81"/>
      <c r="BV37" s="81"/>
      <c r="BW37" s="81"/>
      <c r="BX37" s="81"/>
      <c r="BY37" s="81"/>
      <c r="BZ37" s="8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0"/>
      <c r="BM38" s="81"/>
      <c r="BN38" s="81"/>
      <c r="BO38" s="81"/>
      <c r="BP38" s="81"/>
      <c r="BQ38" s="81"/>
      <c r="BR38" s="81"/>
      <c r="BS38" s="81"/>
      <c r="BT38" s="81"/>
      <c r="BU38" s="81"/>
      <c r="BV38" s="81"/>
      <c r="BW38" s="81"/>
      <c r="BX38" s="81"/>
      <c r="BY38" s="81"/>
      <c r="BZ38" s="8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0"/>
      <c r="BM39" s="81"/>
      <c r="BN39" s="81"/>
      <c r="BO39" s="81"/>
      <c r="BP39" s="81"/>
      <c r="BQ39" s="81"/>
      <c r="BR39" s="81"/>
      <c r="BS39" s="81"/>
      <c r="BT39" s="81"/>
      <c r="BU39" s="81"/>
      <c r="BV39" s="81"/>
      <c r="BW39" s="81"/>
      <c r="BX39" s="81"/>
      <c r="BY39" s="81"/>
      <c r="BZ39" s="8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0"/>
      <c r="BM40" s="81"/>
      <c r="BN40" s="81"/>
      <c r="BO40" s="81"/>
      <c r="BP40" s="81"/>
      <c r="BQ40" s="81"/>
      <c r="BR40" s="81"/>
      <c r="BS40" s="81"/>
      <c r="BT40" s="81"/>
      <c r="BU40" s="81"/>
      <c r="BV40" s="81"/>
      <c r="BW40" s="81"/>
      <c r="BX40" s="81"/>
      <c r="BY40" s="81"/>
      <c r="BZ40" s="8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0"/>
      <c r="BM41" s="81"/>
      <c r="BN41" s="81"/>
      <c r="BO41" s="81"/>
      <c r="BP41" s="81"/>
      <c r="BQ41" s="81"/>
      <c r="BR41" s="81"/>
      <c r="BS41" s="81"/>
      <c r="BT41" s="81"/>
      <c r="BU41" s="81"/>
      <c r="BV41" s="81"/>
      <c r="BW41" s="81"/>
      <c r="BX41" s="81"/>
      <c r="BY41" s="81"/>
      <c r="BZ41" s="8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0"/>
      <c r="BM42" s="81"/>
      <c r="BN42" s="81"/>
      <c r="BO42" s="81"/>
      <c r="BP42" s="81"/>
      <c r="BQ42" s="81"/>
      <c r="BR42" s="81"/>
      <c r="BS42" s="81"/>
      <c r="BT42" s="81"/>
      <c r="BU42" s="81"/>
      <c r="BV42" s="81"/>
      <c r="BW42" s="81"/>
      <c r="BX42" s="81"/>
      <c r="BY42" s="81"/>
      <c r="BZ42" s="8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0"/>
      <c r="BM43" s="81"/>
      <c r="BN43" s="81"/>
      <c r="BO43" s="81"/>
      <c r="BP43" s="81"/>
      <c r="BQ43" s="81"/>
      <c r="BR43" s="81"/>
      <c r="BS43" s="81"/>
      <c r="BT43" s="81"/>
      <c r="BU43" s="81"/>
      <c r="BV43" s="81"/>
      <c r="BW43" s="81"/>
      <c r="BX43" s="81"/>
      <c r="BY43" s="81"/>
      <c r="BZ43" s="8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2" t="s">
        <v>27</v>
      </c>
      <c r="BM45" s="33"/>
      <c r="BN45" s="33"/>
      <c r="BO45" s="33"/>
      <c r="BP45" s="33"/>
      <c r="BQ45" s="33"/>
      <c r="BR45" s="33"/>
      <c r="BS45" s="33"/>
      <c r="BT45" s="33"/>
      <c r="BU45" s="33"/>
      <c r="BV45" s="33"/>
      <c r="BW45" s="33"/>
      <c r="BX45" s="33"/>
      <c r="BY45" s="33"/>
      <c r="BZ45" s="34"/>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5"/>
      <c r="BM46" s="36"/>
      <c r="BN46" s="36"/>
      <c r="BO46" s="36"/>
      <c r="BP46" s="36"/>
      <c r="BQ46" s="36"/>
      <c r="BR46" s="36"/>
      <c r="BS46" s="36"/>
      <c r="BT46" s="36"/>
      <c r="BU46" s="36"/>
      <c r="BV46" s="36"/>
      <c r="BW46" s="36"/>
      <c r="BX46" s="36"/>
      <c r="BY46" s="36"/>
      <c r="BZ46" s="37"/>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116</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29" t="s">
        <v>28</v>
      </c>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1"/>
      <c r="BK60" s="2"/>
      <c r="BL60" s="39"/>
      <c r="BM60" s="40"/>
      <c r="BN60" s="40"/>
      <c r="BO60" s="40"/>
      <c r="BP60" s="40"/>
      <c r="BQ60" s="40"/>
      <c r="BR60" s="40"/>
      <c r="BS60" s="40"/>
      <c r="BT60" s="40"/>
      <c r="BU60" s="40"/>
      <c r="BV60" s="40"/>
      <c r="BW60" s="40"/>
      <c r="BX60" s="40"/>
      <c r="BY60" s="40"/>
      <c r="BZ60" s="41"/>
    </row>
    <row r="61" spans="1:78" ht="13.5" customHeight="1" x14ac:dyDescent="0.15">
      <c r="A61" s="2"/>
      <c r="B61" s="29"/>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1"/>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2" t="s">
        <v>29</v>
      </c>
      <c r="BM64" s="33"/>
      <c r="BN64" s="33"/>
      <c r="BO64" s="33"/>
      <c r="BP64" s="33"/>
      <c r="BQ64" s="33"/>
      <c r="BR64" s="33"/>
      <c r="BS64" s="33"/>
      <c r="BT64" s="33"/>
      <c r="BU64" s="33"/>
      <c r="BV64" s="33"/>
      <c r="BW64" s="33"/>
      <c r="BX64" s="33"/>
      <c r="BY64" s="33"/>
      <c r="BZ64" s="34"/>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5"/>
      <c r="BM65" s="36"/>
      <c r="BN65" s="36"/>
      <c r="BO65" s="36"/>
      <c r="BP65" s="36"/>
      <c r="BQ65" s="36"/>
      <c r="BR65" s="36"/>
      <c r="BS65" s="36"/>
      <c r="BT65" s="36"/>
      <c r="BU65" s="36"/>
      <c r="BV65" s="36"/>
      <c r="BW65" s="36"/>
      <c r="BX65" s="36"/>
      <c r="BY65" s="36"/>
      <c r="BZ65" s="37"/>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0" t="s">
        <v>118</v>
      </c>
      <c r="BM66" s="81"/>
      <c r="BN66" s="81"/>
      <c r="BO66" s="81"/>
      <c r="BP66" s="81"/>
      <c r="BQ66" s="81"/>
      <c r="BR66" s="81"/>
      <c r="BS66" s="81"/>
      <c r="BT66" s="81"/>
      <c r="BU66" s="81"/>
      <c r="BV66" s="81"/>
      <c r="BW66" s="81"/>
      <c r="BX66" s="81"/>
      <c r="BY66" s="81"/>
      <c r="BZ66" s="8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0"/>
      <c r="BM67" s="81"/>
      <c r="BN67" s="81"/>
      <c r="BO67" s="81"/>
      <c r="BP67" s="81"/>
      <c r="BQ67" s="81"/>
      <c r="BR67" s="81"/>
      <c r="BS67" s="81"/>
      <c r="BT67" s="81"/>
      <c r="BU67" s="81"/>
      <c r="BV67" s="81"/>
      <c r="BW67" s="81"/>
      <c r="BX67" s="81"/>
      <c r="BY67" s="81"/>
      <c r="BZ67" s="8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0"/>
      <c r="BM68" s="81"/>
      <c r="BN68" s="81"/>
      <c r="BO68" s="81"/>
      <c r="BP68" s="81"/>
      <c r="BQ68" s="81"/>
      <c r="BR68" s="81"/>
      <c r="BS68" s="81"/>
      <c r="BT68" s="81"/>
      <c r="BU68" s="81"/>
      <c r="BV68" s="81"/>
      <c r="BW68" s="81"/>
      <c r="BX68" s="81"/>
      <c r="BY68" s="81"/>
      <c r="BZ68" s="8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0"/>
      <c r="BM69" s="81"/>
      <c r="BN69" s="81"/>
      <c r="BO69" s="81"/>
      <c r="BP69" s="81"/>
      <c r="BQ69" s="81"/>
      <c r="BR69" s="81"/>
      <c r="BS69" s="81"/>
      <c r="BT69" s="81"/>
      <c r="BU69" s="81"/>
      <c r="BV69" s="81"/>
      <c r="BW69" s="81"/>
      <c r="BX69" s="81"/>
      <c r="BY69" s="81"/>
      <c r="BZ69" s="8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0"/>
      <c r="BM70" s="81"/>
      <c r="BN70" s="81"/>
      <c r="BO70" s="81"/>
      <c r="BP70" s="81"/>
      <c r="BQ70" s="81"/>
      <c r="BR70" s="81"/>
      <c r="BS70" s="81"/>
      <c r="BT70" s="81"/>
      <c r="BU70" s="81"/>
      <c r="BV70" s="81"/>
      <c r="BW70" s="81"/>
      <c r="BX70" s="81"/>
      <c r="BY70" s="81"/>
      <c r="BZ70" s="8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0"/>
      <c r="BM71" s="81"/>
      <c r="BN71" s="81"/>
      <c r="BO71" s="81"/>
      <c r="BP71" s="81"/>
      <c r="BQ71" s="81"/>
      <c r="BR71" s="81"/>
      <c r="BS71" s="81"/>
      <c r="BT71" s="81"/>
      <c r="BU71" s="81"/>
      <c r="BV71" s="81"/>
      <c r="BW71" s="81"/>
      <c r="BX71" s="81"/>
      <c r="BY71" s="81"/>
      <c r="BZ71" s="8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0"/>
      <c r="BM72" s="81"/>
      <c r="BN72" s="81"/>
      <c r="BO72" s="81"/>
      <c r="BP72" s="81"/>
      <c r="BQ72" s="81"/>
      <c r="BR72" s="81"/>
      <c r="BS72" s="81"/>
      <c r="BT72" s="81"/>
      <c r="BU72" s="81"/>
      <c r="BV72" s="81"/>
      <c r="BW72" s="81"/>
      <c r="BX72" s="81"/>
      <c r="BY72" s="81"/>
      <c r="BZ72" s="8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0"/>
      <c r="BM73" s="81"/>
      <c r="BN73" s="81"/>
      <c r="BO73" s="81"/>
      <c r="BP73" s="81"/>
      <c r="BQ73" s="81"/>
      <c r="BR73" s="81"/>
      <c r="BS73" s="81"/>
      <c r="BT73" s="81"/>
      <c r="BU73" s="81"/>
      <c r="BV73" s="81"/>
      <c r="BW73" s="81"/>
      <c r="BX73" s="81"/>
      <c r="BY73" s="81"/>
      <c r="BZ73" s="8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0"/>
      <c r="BM74" s="81"/>
      <c r="BN74" s="81"/>
      <c r="BO74" s="81"/>
      <c r="BP74" s="81"/>
      <c r="BQ74" s="81"/>
      <c r="BR74" s="81"/>
      <c r="BS74" s="81"/>
      <c r="BT74" s="81"/>
      <c r="BU74" s="81"/>
      <c r="BV74" s="81"/>
      <c r="BW74" s="81"/>
      <c r="BX74" s="81"/>
      <c r="BY74" s="81"/>
      <c r="BZ74" s="8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0"/>
      <c r="BM75" s="81"/>
      <c r="BN75" s="81"/>
      <c r="BO75" s="81"/>
      <c r="BP75" s="81"/>
      <c r="BQ75" s="81"/>
      <c r="BR75" s="81"/>
      <c r="BS75" s="81"/>
      <c r="BT75" s="81"/>
      <c r="BU75" s="81"/>
      <c r="BV75" s="81"/>
      <c r="BW75" s="81"/>
      <c r="BX75" s="81"/>
      <c r="BY75" s="81"/>
      <c r="BZ75" s="8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0"/>
      <c r="BM76" s="81"/>
      <c r="BN76" s="81"/>
      <c r="BO76" s="81"/>
      <c r="BP76" s="81"/>
      <c r="BQ76" s="81"/>
      <c r="BR76" s="81"/>
      <c r="BS76" s="81"/>
      <c r="BT76" s="81"/>
      <c r="BU76" s="81"/>
      <c r="BV76" s="81"/>
      <c r="BW76" s="81"/>
      <c r="BX76" s="81"/>
      <c r="BY76" s="81"/>
      <c r="BZ76" s="8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0"/>
      <c r="BM77" s="81"/>
      <c r="BN77" s="81"/>
      <c r="BO77" s="81"/>
      <c r="BP77" s="81"/>
      <c r="BQ77" s="81"/>
      <c r="BR77" s="81"/>
      <c r="BS77" s="81"/>
      <c r="BT77" s="81"/>
      <c r="BU77" s="81"/>
      <c r="BV77" s="81"/>
      <c r="BW77" s="81"/>
      <c r="BX77" s="81"/>
      <c r="BY77" s="81"/>
      <c r="BZ77" s="8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0"/>
      <c r="BM78" s="81"/>
      <c r="BN78" s="81"/>
      <c r="BO78" s="81"/>
      <c r="BP78" s="81"/>
      <c r="BQ78" s="81"/>
      <c r="BR78" s="81"/>
      <c r="BS78" s="81"/>
      <c r="BT78" s="81"/>
      <c r="BU78" s="81"/>
      <c r="BV78" s="81"/>
      <c r="BW78" s="81"/>
      <c r="BX78" s="81"/>
      <c r="BY78" s="81"/>
      <c r="BZ78" s="8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0"/>
      <c r="BM79" s="81"/>
      <c r="BN79" s="81"/>
      <c r="BO79" s="81"/>
      <c r="BP79" s="81"/>
      <c r="BQ79" s="81"/>
      <c r="BR79" s="81"/>
      <c r="BS79" s="81"/>
      <c r="BT79" s="81"/>
      <c r="BU79" s="81"/>
      <c r="BV79" s="81"/>
      <c r="BW79" s="81"/>
      <c r="BX79" s="81"/>
      <c r="BY79" s="81"/>
      <c r="BZ79" s="8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0"/>
      <c r="BM80" s="81"/>
      <c r="BN80" s="81"/>
      <c r="BO80" s="81"/>
      <c r="BP80" s="81"/>
      <c r="BQ80" s="81"/>
      <c r="BR80" s="81"/>
      <c r="BS80" s="81"/>
      <c r="BT80" s="81"/>
      <c r="BU80" s="81"/>
      <c r="BV80" s="81"/>
      <c r="BW80" s="81"/>
      <c r="BX80" s="81"/>
      <c r="BY80" s="81"/>
      <c r="BZ80" s="8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0"/>
      <c r="BM81" s="81"/>
      <c r="BN81" s="81"/>
      <c r="BO81" s="81"/>
      <c r="BP81" s="81"/>
      <c r="BQ81" s="81"/>
      <c r="BR81" s="81"/>
      <c r="BS81" s="81"/>
      <c r="BT81" s="81"/>
      <c r="BU81" s="81"/>
      <c r="BV81" s="81"/>
      <c r="BW81" s="81"/>
      <c r="BX81" s="81"/>
      <c r="BY81" s="81"/>
      <c r="BZ81" s="8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3"/>
      <c r="BM82" s="84"/>
      <c r="BN82" s="84"/>
      <c r="BO82" s="84"/>
      <c r="BP82" s="84"/>
      <c r="BQ82" s="84"/>
      <c r="BR82" s="84"/>
      <c r="BS82" s="84"/>
      <c r="BT82" s="84"/>
      <c r="BU82" s="84"/>
      <c r="BV82" s="84"/>
      <c r="BW82" s="84"/>
      <c r="BX82" s="84"/>
      <c r="BY82" s="84"/>
      <c r="BZ82" s="85"/>
    </row>
    <row r="83" spans="1:78" x14ac:dyDescent="0.15">
      <c r="C83" s="38" t="s">
        <v>30</v>
      </c>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h+wzocI5gLMpY8zrHWNurVlvuMFY7IWp0TuWVURBHfY7stbkpC8eyxyG4oR6SgzNP/c71OW631UW6PGxUDCY8g==" saltValue="TV8lqHbEMWk176hgCfJUW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L8:BM8"/>
    <mergeCell ref="BN8:BY8"/>
    <mergeCell ref="B8:H8"/>
    <mergeCell ref="I8:O8"/>
    <mergeCell ref="P8:V8"/>
    <mergeCell ref="W8:AC8"/>
    <mergeCell ref="AD8:AJ8"/>
    <mergeCell ref="AD9:AJ9"/>
    <mergeCell ref="AL8:AS8"/>
    <mergeCell ref="AL9:AS9"/>
    <mergeCell ref="AT8:BA8"/>
    <mergeCell ref="BB8:BI8"/>
    <mergeCell ref="AT9:BA9"/>
    <mergeCell ref="BB9:BI9"/>
    <mergeCell ref="BL9:BM9"/>
    <mergeCell ref="BL45:BZ46"/>
    <mergeCell ref="BN9:BY9"/>
    <mergeCell ref="AL10:AS10"/>
    <mergeCell ref="AT10:BA10"/>
    <mergeCell ref="BB10:BI10"/>
    <mergeCell ref="BL10:BM10"/>
    <mergeCell ref="BL16:BZ44"/>
    <mergeCell ref="BN10:BY10"/>
    <mergeCell ref="BL11:BZ13"/>
    <mergeCell ref="B14:BJ15"/>
    <mergeCell ref="BL14:BZ15"/>
    <mergeCell ref="AD10:AJ10"/>
    <mergeCell ref="B9:H9"/>
    <mergeCell ref="B10:H10"/>
    <mergeCell ref="I10:O10"/>
    <mergeCell ref="P10:V10"/>
    <mergeCell ref="W10:AC10"/>
    <mergeCell ref="I9:O9"/>
    <mergeCell ref="P9:V9"/>
    <mergeCell ref="W9:AC9"/>
    <mergeCell ref="B60:BJ61"/>
    <mergeCell ref="BL64:BZ65"/>
    <mergeCell ref="C83:BJ83"/>
    <mergeCell ref="BL47:BZ63"/>
    <mergeCell ref="BL66:BZ82"/>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72036</v>
      </c>
      <c r="D6" s="19">
        <f t="shared" si="3"/>
        <v>46</v>
      </c>
      <c r="E6" s="19">
        <f t="shared" si="3"/>
        <v>17</v>
      </c>
      <c r="F6" s="19">
        <f t="shared" si="3"/>
        <v>1</v>
      </c>
      <c r="G6" s="19">
        <f t="shared" si="3"/>
        <v>0</v>
      </c>
      <c r="H6" s="19" t="str">
        <f t="shared" si="3"/>
        <v>福島県　郡山市</v>
      </c>
      <c r="I6" s="19" t="str">
        <f t="shared" si="3"/>
        <v>法適用</v>
      </c>
      <c r="J6" s="19" t="str">
        <f t="shared" si="3"/>
        <v>下水道事業</v>
      </c>
      <c r="K6" s="19" t="str">
        <f t="shared" si="3"/>
        <v>公共下水道</v>
      </c>
      <c r="L6" s="19" t="str">
        <f t="shared" si="3"/>
        <v>Ad</v>
      </c>
      <c r="M6" s="19" t="str">
        <f t="shared" si="3"/>
        <v>自治体職員</v>
      </c>
      <c r="N6" s="20" t="str">
        <f t="shared" si="3"/>
        <v>-</v>
      </c>
      <c r="O6" s="20">
        <f t="shared" si="3"/>
        <v>57.95</v>
      </c>
      <c r="P6" s="20">
        <f t="shared" si="3"/>
        <v>74.36</v>
      </c>
      <c r="Q6" s="20">
        <f t="shared" si="3"/>
        <v>79.319999999999993</v>
      </c>
      <c r="R6" s="20">
        <f t="shared" si="3"/>
        <v>3066</v>
      </c>
      <c r="S6" s="20">
        <f t="shared" si="3"/>
        <v>317486</v>
      </c>
      <c r="T6" s="20">
        <f t="shared" si="3"/>
        <v>757.2</v>
      </c>
      <c r="U6" s="20">
        <f t="shared" si="3"/>
        <v>419.29</v>
      </c>
      <c r="V6" s="20">
        <f t="shared" si="3"/>
        <v>235267</v>
      </c>
      <c r="W6" s="20">
        <f t="shared" si="3"/>
        <v>47.18</v>
      </c>
      <c r="X6" s="20">
        <f t="shared" si="3"/>
        <v>4986.58</v>
      </c>
      <c r="Y6" s="21">
        <f>IF(Y7="",NA(),Y7)</f>
        <v>100.22</v>
      </c>
      <c r="Z6" s="21">
        <f t="shared" ref="Z6:AH6" si="4">IF(Z7="",NA(),Z7)</f>
        <v>100.05</v>
      </c>
      <c r="AA6" s="21">
        <f t="shared" si="4"/>
        <v>99.9</v>
      </c>
      <c r="AB6" s="21">
        <f t="shared" si="4"/>
        <v>99.19</v>
      </c>
      <c r="AC6" s="21">
        <f t="shared" si="4"/>
        <v>99.24</v>
      </c>
      <c r="AD6" s="21">
        <f t="shared" si="4"/>
        <v>107.64</v>
      </c>
      <c r="AE6" s="21">
        <f t="shared" si="4"/>
        <v>107.03</v>
      </c>
      <c r="AF6" s="21">
        <f t="shared" si="4"/>
        <v>106.55</v>
      </c>
      <c r="AG6" s="21">
        <f t="shared" si="4"/>
        <v>106.01</v>
      </c>
      <c r="AH6" s="21">
        <f t="shared" si="4"/>
        <v>108.33</v>
      </c>
      <c r="AI6" s="20" t="str">
        <f>IF(AI7="","",IF(AI7="-","【-】","【"&amp;SUBSTITUTE(TEXT(AI7,"#,##0.00"),"-","△")&amp;"】"))</f>
        <v>【106.11】</v>
      </c>
      <c r="AJ6" s="20">
        <f>IF(AJ7="",NA(),AJ7)</f>
        <v>0</v>
      </c>
      <c r="AK6" s="20">
        <f t="shared" ref="AK6:AS6" si="5">IF(AK7="",NA(),AK7)</f>
        <v>0</v>
      </c>
      <c r="AL6" s="20">
        <f t="shared" si="5"/>
        <v>0</v>
      </c>
      <c r="AM6" s="20">
        <f t="shared" si="5"/>
        <v>0</v>
      </c>
      <c r="AN6" s="20">
        <f t="shared" si="5"/>
        <v>0</v>
      </c>
      <c r="AO6" s="21">
        <f t="shared" si="5"/>
        <v>9.1999999999999993</v>
      </c>
      <c r="AP6" s="21">
        <f t="shared" si="5"/>
        <v>7.69</v>
      </c>
      <c r="AQ6" s="21">
        <f t="shared" si="5"/>
        <v>5.95</v>
      </c>
      <c r="AR6" s="21">
        <f t="shared" si="5"/>
        <v>5.27</v>
      </c>
      <c r="AS6" s="21">
        <f t="shared" si="5"/>
        <v>1.28</v>
      </c>
      <c r="AT6" s="20" t="str">
        <f>IF(AT7="","",IF(AT7="-","【-】","【"&amp;SUBSTITUTE(TEXT(AT7,"#,##0.00"),"-","△")&amp;"】"))</f>
        <v>【3.15】</v>
      </c>
      <c r="AU6" s="21">
        <f>IF(AU7="",NA(),AU7)</f>
        <v>53.61</v>
      </c>
      <c r="AV6" s="21">
        <f t="shared" ref="AV6:BD6" si="6">IF(AV7="",NA(),AV7)</f>
        <v>58.66</v>
      </c>
      <c r="AW6" s="21">
        <f t="shared" si="6"/>
        <v>37</v>
      </c>
      <c r="AX6" s="21">
        <f t="shared" si="6"/>
        <v>49.25</v>
      </c>
      <c r="AY6" s="21">
        <f t="shared" si="6"/>
        <v>47.89</v>
      </c>
      <c r="AZ6" s="21">
        <f t="shared" si="6"/>
        <v>72.22</v>
      </c>
      <c r="BA6" s="21">
        <f t="shared" si="6"/>
        <v>73.02</v>
      </c>
      <c r="BB6" s="21">
        <f t="shared" si="6"/>
        <v>72.930000000000007</v>
      </c>
      <c r="BC6" s="21">
        <f t="shared" si="6"/>
        <v>80.08</v>
      </c>
      <c r="BD6" s="21">
        <f t="shared" si="6"/>
        <v>65.510000000000005</v>
      </c>
      <c r="BE6" s="20" t="str">
        <f>IF(BE7="","",IF(BE7="-","【-】","【"&amp;SUBSTITUTE(TEXT(BE7,"#,##0.00"),"-","△")&amp;"】"))</f>
        <v>【73.44】</v>
      </c>
      <c r="BF6" s="21">
        <f>IF(BF7="",NA(),BF7)</f>
        <v>587.98</v>
      </c>
      <c r="BG6" s="21">
        <f t="shared" ref="BG6:BO6" si="7">IF(BG7="",NA(),BG7)</f>
        <v>520.59</v>
      </c>
      <c r="BH6" s="21">
        <f t="shared" si="7"/>
        <v>1202.77</v>
      </c>
      <c r="BI6" s="21">
        <f t="shared" si="7"/>
        <v>415.88</v>
      </c>
      <c r="BJ6" s="21">
        <f t="shared" si="7"/>
        <v>526.95000000000005</v>
      </c>
      <c r="BK6" s="21">
        <f t="shared" si="7"/>
        <v>730.93</v>
      </c>
      <c r="BL6" s="21">
        <f t="shared" si="7"/>
        <v>708.89</v>
      </c>
      <c r="BM6" s="21">
        <f t="shared" si="7"/>
        <v>730.52</v>
      </c>
      <c r="BN6" s="21">
        <f t="shared" si="7"/>
        <v>672.33</v>
      </c>
      <c r="BO6" s="21">
        <f t="shared" si="7"/>
        <v>827.43</v>
      </c>
      <c r="BP6" s="20" t="str">
        <f>IF(BP7="","",IF(BP7="-","【-】","【"&amp;SUBSTITUTE(TEXT(BP7,"#,##0.00"),"-","△")&amp;"】"))</f>
        <v>【652.82】</v>
      </c>
      <c r="BQ6" s="21">
        <f>IF(BQ7="",NA(),BQ7)</f>
        <v>100</v>
      </c>
      <c r="BR6" s="21">
        <f t="shared" ref="BR6:BZ6" si="8">IF(BR7="",NA(),BR7)</f>
        <v>100</v>
      </c>
      <c r="BS6" s="21">
        <f t="shared" si="8"/>
        <v>100</v>
      </c>
      <c r="BT6" s="21">
        <f t="shared" si="8"/>
        <v>100</v>
      </c>
      <c r="BU6" s="21">
        <f t="shared" si="8"/>
        <v>100</v>
      </c>
      <c r="BV6" s="21">
        <f t="shared" si="8"/>
        <v>98.09</v>
      </c>
      <c r="BW6" s="21">
        <f t="shared" si="8"/>
        <v>97.91</v>
      </c>
      <c r="BX6" s="21">
        <f t="shared" si="8"/>
        <v>98.61</v>
      </c>
      <c r="BY6" s="21">
        <f t="shared" si="8"/>
        <v>98.75</v>
      </c>
      <c r="BZ6" s="21">
        <f t="shared" si="8"/>
        <v>99.71</v>
      </c>
      <c r="CA6" s="20" t="str">
        <f>IF(CA7="","",IF(CA7="-","【-】","【"&amp;SUBSTITUTE(TEXT(CA7,"#,##0.00"),"-","△")&amp;"】"))</f>
        <v>【97.61】</v>
      </c>
      <c r="CB6" s="21">
        <f>IF(CB7="",NA(),CB7)</f>
        <v>176.85</v>
      </c>
      <c r="CC6" s="21">
        <f t="shared" ref="CC6:CK6" si="9">IF(CC7="",NA(),CC7)</f>
        <v>175.73</v>
      </c>
      <c r="CD6" s="21">
        <f t="shared" si="9"/>
        <v>172.74</v>
      </c>
      <c r="CE6" s="21">
        <f t="shared" si="9"/>
        <v>172.98</v>
      </c>
      <c r="CF6" s="21">
        <f t="shared" si="9"/>
        <v>173.38</v>
      </c>
      <c r="CG6" s="21">
        <f t="shared" si="9"/>
        <v>146.08000000000001</v>
      </c>
      <c r="CH6" s="21">
        <f t="shared" si="9"/>
        <v>144.11000000000001</v>
      </c>
      <c r="CI6" s="21">
        <f t="shared" si="9"/>
        <v>141.24</v>
      </c>
      <c r="CJ6" s="21">
        <f t="shared" si="9"/>
        <v>142.03</v>
      </c>
      <c r="CK6" s="21">
        <f t="shared" si="9"/>
        <v>159.59</v>
      </c>
      <c r="CL6" s="20" t="str">
        <f>IF(CL7="","",IF(CL7="-","【-】","【"&amp;SUBSTITUTE(TEXT(CL7,"#,##0.00"),"-","△")&amp;"】"))</f>
        <v>【138.29】</v>
      </c>
      <c r="CM6" s="21" t="str">
        <f>IF(CM7="",NA(),CM7)</f>
        <v>-</v>
      </c>
      <c r="CN6" s="21" t="str">
        <f t="shared" ref="CN6:CV6" si="10">IF(CN7="",NA(),CN7)</f>
        <v>-</v>
      </c>
      <c r="CO6" s="21" t="str">
        <f t="shared" si="10"/>
        <v>-</v>
      </c>
      <c r="CP6" s="21" t="str">
        <f t="shared" si="10"/>
        <v>-</v>
      </c>
      <c r="CQ6" s="21" t="str">
        <f t="shared" si="10"/>
        <v>-</v>
      </c>
      <c r="CR6" s="21">
        <f t="shared" si="10"/>
        <v>61.93</v>
      </c>
      <c r="CS6" s="21">
        <f t="shared" si="10"/>
        <v>61.32</v>
      </c>
      <c r="CT6" s="21">
        <f t="shared" si="10"/>
        <v>61.7</v>
      </c>
      <c r="CU6" s="21">
        <f t="shared" si="10"/>
        <v>63.04</v>
      </c>
      <c r="CV6" s="21">
        <f t="shared" si="10"/>
        <v>64.45</v>
      </c>
      <c r="CW6" s="20" t="str">
        <f>IF(CW7="","",IF(CW7="-","【-】","【"&amp;SUBSTITUTE(TEXT(CW7,"#,##0.00"),"-","△")&amp;"】"))</f>
        <v>【59.10】</v>
      </c>
      <c r="CX6" s="21">
        <f>IF(CX7="",NA(),CX7)</f>
        <v>94.79</v>
      </c>
      <c r="CY6" s="21">
        <f t="shared" ref="CY6:DG6" si="11">IF(CY7="",NA(),CY7)</f>
        <v>94.86</v>
      </c>
      <c r="CZ6" s="21">
        <f t="shared" si="11"/>
        <v>94.56</v>
      </c>
      <c r="DA6" s="21">
        <f t="shared" si="11"/>
        <v>93.79</v>
      </c>
      <c r="DB6" s="21">
        <f t="shared" si="11"/>
        <v>93.27</v>
      </c>
      <c r="DC6" s="21">
        <f t="shared" si="11"/>
        <v>94.45</v>
      </c>
      <c r="DD6" s="21">
        <f t="shared" si="11"/>
        <v>94.58</v>
      </c>
      <c r="DE6" s="21">
        <f t="shared" si="11"/>
        <v>94.56</v>
      </c>
      <c r="DF6" s="21">
        <f t="shared" si="11"/>
        <v>94.75</v>
      </c>
      <c r="DG6" s="21">
        <f t="shared" si="11"/>
        <v>94.58</v>
      </c>
      <c r="DH6" s="20" t="str">
        <f>IF(DH7="","",IF(DH7="-","【-】","【"&amp;SUBSTITUTE(TEXT(DH7,"#,##0.00"),"-","△")&amp;"】"))</f>
        <v>【95.82】</v>
      </c>
      <c r="DI6" s="21">
        <f>IF(DI7="",NA(),DI7)</f>
        <v>26.12</v>
      </c>
      <c r="DJ6" s="21">
        <f t="shared" ref="DJ6:DR6" si="12">IF(DJ7="",NA(),DJ7)</f>
        <v>27.94</v>
      </c>
      <c r="DK6" s="21">
        <f t="shared" si="12"/>
        <v>29.36</v>
      </c>
      <c r="DL6" s="21">
        <f t="shared" si="12"/>
        <v>30.05</v>
      </c>
      <c r="DM6" s="21">
        <f t="shared" si="12"/>
        <v>31.06</v>
      </c>
      <c r="DN6" s="21">
        <f t="shared" si="12"/>
        <v>30.45</v>
      </c>
      <c r="DO6" s="21">
        <f t="shared" si="12"/>
        <v>31.01</v>
      </c>
      <c r="DP6" s="21">
        <f t="shared" si="12"/>
        <v>28.87</v>
      </c>
      <c r="DQ6" s="21">
        <f t="shared" si="12"/>
        <v>31.34</v>
      </c>
      <c r="DR6" s="21">
        <f t="shared" si="12"/>
        <v>37.51</v>
      </c>
      <c r="DS6" s="20" t="str">
        <f>IF(DS7="","",IF(DS7="-","【-】","【"&amp;SUBSTITUTE(TEXT(DS7,"#,##0.00"),"-","△")&amp;"】"))</f>
        <v>【39.74】</v>
      </c>
      <c r="DT6" s="21">
        <f>IF(DT7="",NA(),DT7)</f>
        <v>4.3099999999999996</v>
      </c>
      <c r="DU6" s="21">
        <f t="shared" ref="DU6:EC6" si="13">IF(DU7="",NA(),DU7)</f>
        <v>5.05</v>
      </c>
      <c r="DV6" s="21">
        <f t="shared" si="13"/>
        <v>5.78</v>
      </c>
      <c r="DW6" s="21">
        <f t="shared" si="13"/>
        <v>6.6</v>
      </c>
      <c r="DX6" s="21">
        <f t="shared" si="13"/>
        <v>7.34</v>
      </c>
      <c r="DY6" s="21">
        <f t="shared" si="13"/>
        <v>4.8499999999999996</v>
      </c>
      <c r="DZ6" s="21">
        <f t="shared" si="13"/>
        <v>4.95</v>
      </c>
      <c r="EA6" s="21">
        <f t="shared" si="13"/>
        <v>5.64</v>
      </c>
      <c r="EB6" s="21">
        <f t="shared" si="13"/>
        <v>6.43</v>
      </c>
      <c r="EC6" s="21">
        <f t="shared" si="13"/>
        <v>6.84</v>
      </c>
      <c r="ED6" s="20" t="str">
        <f>IF(ED7="","",IF(ED7="-","【-】","【"&amp;SUBSTITUTE(TEXT(ED7,"#,##0.00"),"-","△")&amp;"】"))</f>
        <v>【7.62】</v>
      </c>
      <c r="EE6" s="21">
        <f>IF(EE7="",NA(),EE7)</f>
        <v>0.03</v>
      </c>
      <c r="EF6" s="21">
        <f t="shared" ref="EF6:EN6" si="14">IF(EF7="",NA(),EF7)</f>
        <v>0.04</v>
      </c>
      <c r="EG6" s="21">
        <f t="shared" si="14"/>
        <v>7.0000000000000007E-2</v>
      </c>
      <c r="EH6" s="21">
        <f t="shared" si="14"/>
        <v>0.09</v>
      </c>
      <c r="EI6" s="21">
        <f t="shared" si="14"/>
        <v>0.03</v>
      </c>
      <c r="EJ6" s="21">
        <f t="shared" si="14"/>
        <v>0.21</v>
      </c>
      <c r="EK6" s="21">
        <f t="shared" si="14"/>
        <v>0.19</v>
      </c>
      <c r="EL6" s="21">
        <f t="shared" si="14"/>
        <v>0.19</v>
      </c>
      <c r="EM6" s="21">
        <f t="shared" si="14"/>
        <v>0.19</v>
      </c>
      <c r="EN6" s="21">
        <f t="shared" si="14"/>
        <v>0.23</v>
      </c>
      <c r="EO6" s="20" t="str">
        <f>IF(EO7="","",IF(EO7="-","【-】","【"&amp;SUBSTITUTE(TEXT(EO7,"#,##0.00"),"-","△")&amp;"】"))</f>
        <v>【0.23】</v>
      </c>
    </row>
    <row r="7" spans="1:148" s="22" customFormat="1" x14ac:dyDescent="0.15">
      <c r="A7" s="14"/>
      <c r="B7" s="23">
        <v>2022</v>
      </c>
      <c r="C7" s="23">
        <v>72036</v>
      </c>
      <c r="D7" s="23">
        <v>46</v>
      </c>
      <c r="E7" s="23">
        <v>17</v>
      </c>
      <c r="F7" s="23">
        <v>1</v>
      </c>
      <c r="G7" s="23">
        <v>0</v>
      </c>
      <c r="H7" s="23" t="s">
        <v>96</v>
      </c>
      <c r="I7" s="23" t="s">
        <v>97</v>
      </c>
      <c r="J7" s="23" t="s">
        <v>98</v>
      </c>
      <c r="K7" s="23" t="s">
        <v>99</v>
      </c>
      <c r="L7" s="23" t="s">
        <v>100</v>
      </c>
      <c r="M7" s="23" t="s">
        <v>101</v>
      </c>
      <c r="N7" s="24" t="s">
        <v>102</v>
      </c>
      <c r="O7" s="24">
        <v>57.95</v>
      </c>
      <c r="P7" s="24">
        <v>74.36</v>
      </c>
      <c r="Q7" s="24">
        <v>79.319999999999993</v>
      </c>
      <c r="R7" s="24">
        <v>3066</v>
      </c>
      <c r="S7" s="24">
        <v>317486</v>
      </c>
      <c r="T7" s="24">
        <v>757.2</v>
      </c>
      <c r="U7" s="24">
        <v>419.29</v>
      </c>
      <c r="V7" s="24">
        <v>235267</v>
      </c>
      <c r="W7" s="24">
        <v>47.18</v>
      </c>
      <c r="X7" s="24">
        <v>4986.58</v>
      </c>
      <c r="Y7" s="24">
        <v>100.22</v>
      </c>
      <c r="Z7" s="24">
        <v>100.05</v>
      </c>
      <c r="AA7" s="24">
        <v>99.9</v>
      </c>
      <c r="AB7" s="24">
        <v>99.19</v>
      </c>
      <c r="AC7" s="24">
        <v>99.24</v>
      </c>
      <c r="AD7" s="24">
        <v>107.64</v>
      </c>
      <c r="AE7" s="24">
        <v>107.03</v>
      </c>
      <c r="AF7" s="24">
        <v>106.55</v>
      </c>
      <c r="AG7" s="24">
        <v>106.01</v>
      </c>
      <c r="AH7" s="24">
        <v>108.33</v>
      </c>
      <c r="AI7" s="24">
        <v>106.11</v>
      </c>
      <c r="AJ7" s="24">
        <v>0</v>
      </c>
      <c r="AK7" s="24">
        <v>0</v>
      </c>
      <c r="AL7" s="24">
        <v>0</v>
      </c>
      <c r="AM7" s="24">
        <v>0</v>
      </c>
      <c r="AN7" s="24">
        <v>0</v>
      </c>
      <c r="AO7" s="24">
        <v>9.1999999999999993</v>
      </c>
      <c r="AP7" s="24">
        <v>7.69</v>
      </c>
      <c r="AQ7" s="24">
        <v>5.95</v>
      </c>
      <c r="AR7" s="24">
        <v>5.27</v>
      </c>
      <c r="AS7" s="24">
        <v>1.28</v>
      </c>
      <c r="AT7" s="24">
        <v>3.15</v>
      </c>
      <c r="AU7" s="24">
        <v>53.61</v>
      </c>
      <c r="AV7" s="24">
        <v>58.66</v>
      </c>
      <c r="AW7" s="24">
        <v>37</v>
      </c>
      <c r="AX7" s="24">
        <v>49.25</v>
      </c>
      <c r="AY7" s="24">
        <v>47.89</v>
      </c>
      <c r="AZ7" s="24">
        <v>72.22</v>
      </c>
      <c r="BA7" s="24">
        <v>73.02</v>
      </c>
      <c r="BB7" s="24">
        <v>72.930000000000007</v>
      </c>
      <c r="BC7" s="24">
        <v>80.08</v>
      </c>
      <c r="BD7" s="24">
        <v>65.510000000000005</v>
      </c>
      <c r="BE7" s="24">
        <v>73.44</v>
      </c>
      <c r="BF7" s="24">
        <v>587.98</v>
      </c>
      <c r="BG7" s="24">
        <v>520.59</v>
      </c>
      <c r="BH7" s="24">
        <v>1202.77</v>
      </c>
      <c r="BI7" s="24">
        <v>415.88</v>
      </c>
      <c r="BJ7" s="24">
        <v>526.95000000000005</v>
      </c>
      <c r="BK7" s="24">
        <v>730.93</v>
      </c>
      <c r="BL7" s="24">
        <v>708.89</v>
      </c>
      <c r="BM7" s="24">
        <v>730.52</v>
      </c>
      <c r="BN7" s="24">
        <v>672.33</v>
      </c>
      <c r="BO7" s="24">
        <v>827.43</v>
      </c>
      <c r="BP7" s="24">
        <v>652.82000000000005</v>
      </c>
      <c r="BQ7" s="24">
        <v>100</v>
      </c>
      <c r="BR7" s="24">
        <v>100</v>
      </c>
      <c r="BS7" s="24">
        <v>100</v>
      </c>
      <c r="BT7" s="24">
        <v>100</v>
      </c>
      <c r="BU7" s="24">
        <v>100</v>
      </c>
      <c r="BV7" s="24">
        <v>98.09</v>
      </c>
      <c r="BW7" s="24">
        <v>97.91</v>
      </c>
      <c r="BX7" s="24">
        <v>98.61</v>
      </c>
      <c r="BY7" s="24">
        <v>98.75</v>
      </c>
      <c r="BZ7" s="24">
        <v>99.71</v>
      </c>
      <c r="CA7" s="24">
        <v>97.61</v>
      </c>
      <c r="CB7" s="24">
        <v>176.85</v>
      </c>
      <c r="CC7" s="24">
        <v>175.73</v>
      </c>
      <c r="CD7" s="24">
        <v>172.74</v>
      </c>
      <c r="CE7" s="24">
        <v>172.98</v>
      </c>
      <c r="CF7" s="24">
        <v>173.38</v>
      </c>
      <c r="CG7" s="24">
        <v>146.08000000000001</v>
      </c>
      <c r="CH7" s="24">
        <v>144.11000000000001</v>
      </c>
      <c r="CI7" s="24">
        <v>141.24</v>
      </c>
      <c r="CJ7" s="24">
        <v>142.03</v>
      </c>
      <c r="CK7" s="24">
        <v>159.59</v>
      </c>
      <c r="CL7" s="24">
        <v>138.29</v>
      </c>
      <c r="CM7" s="24" t="s">
        <v>102</v>
      </c>
      <c r="CN7" s="24" t="s">
        <v>102</v>
      </c>
      <c r="CO7" s="24" t="s">
        <v>102</v>
      </c>
      <c r="CP7" s="24" t="s">
        <v>102</v>
      </c>
      <c r="CQ7" s="24" t="s">
        <v>102</v>
      </c>
      <c r="CR7" s="24">
        <v>61.93</v>
      </c>
      <c r="CS7" s="24">
        <v>61.32</v>
      </c>
      <c r="CT7" s="24">
        <v>61.7</v>
      </c>
      <c r="CU7" s="24">
        <v>63.04</v>
      </c>
      <c r="CV7" s="24">
        <v>64.45</v>
      </c>
      <c r="CW7" s="24">
        <v>59.1</v>
      </c>
      <c r="CX7" s="24">
        <v>94.79</v>
      </c>
      <c r="CY7" s="24">
        <v>94.86</v>
      </c>
      <c r="CZ7" s="24">
        <v>94.56</v>
      </c>
      <c r="DA7" s="24">
        <v>93.79</v>
      </c>
      <c r="DB7" s="24">
        <v>93.27</v>
      </c>
      <c r="DC7" s="24">
        <v>94.45</v>
      </c>
      <c r="DD7" s="24">
        <v>94.58</v>
      </c>
      <c r="DE7" s="24">
        <v>94.56</v>
      </c>
      <c r="DF7" s="24">
        <v>94.75</v>
      </c>
      <c r="DG7" s="24">
        <v>94.58</v>
      </c>
      <c r="DH7" s="24">
        <v>95.82</v>
      </c>
      <c r="DI7" s="24">
        <v>26.12</v>
      </c>
      <c r="DJ7" s="24">
        <v>27.94</v>
      </c>
      <c r="DK7" s="24">
        <v>29.36</v>
      </c>
      <c r="DL7" s="24">
        <v>30.05</v>
      </c>
      <c r="DM7" s="24">
        <v>31.06</v>
      </c>
      <c r="DN7" s="24">
        <v>30.45</v>
      </c>
      <c r="DO7" s="24">
        <v>31.01</v>
      </c>
      <c r="DP7" s="24">
        <v>28.87</v>
      </c>
      <c r="DQ7" s="24">
        <v>31.34</v>
      </c>
      <c r="DR7" s="24">
        <v>37.51</v>
      </c>
      <c r="DS7" s="24">
        <v>39.74</v>
      </c>
      <c r="DT7" s="24">
        <v>4.3099999999999996</v>
      </c>
      <c r="DU7" s="24">
        <v>5.05</v>
      </c>
      <c r="DV7" s="24">
        <v>5.78</v>
      </c>
      <c r="DW7" s="24">
        <v>6.6</v>
      </c>
      <c r="DX7" s="24">
        <v>7.34</v>
      </c>
      <c r="DY7" s="24">
        <v>4.8499999999999996</v>
      </c>
      <c r="DZ7" s="24">
        <v>4.95</v>
      </c>
      <c r="EA7" s="24">
        <v>5.64</v>
      </c>
      <c r="EB7" s="24">
        <v>6.43</v>
      </c>
      <c r="EC7" s="24">
        <v>6.84</v>
      </c>
      <c r="ED7" s="24">
        <v>7.62</v>
      </c>
      <c r="EE7" s="24">
        <v>0.03</v>
      </c>
      <c r="EF7" s="24">
        <v>0.04</v>
      </c>
      <c r="EG7" s="24">
        <v>7.0000000000000007E-2</v>
      </c>
      <c r="EH7" s="24">
        <v>0.09</v>
      </c>
      <c r="EI7" s="24">
        <v>0.03</v>
      </c>
      <c r="EJ7" s="24">
        <v>0.21</v>
      </c>
      <c r="EK7" s="24">
        <v>0.19</v>
      </c>
      <c r="EL7" s="24">
        <v>0.19</v>
      </c>
      <c r="EM7" s="24">
        <v>0.19</v>
      </c>
      <c r="EN7" s="24">
        <v>0.23</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佐藤　翔太郎</cp:lastModifiedBy>
  <cp:lastPrinted>2024-01-26T00:37:41Z</cp:lastPrinted>
  <dcterms:created xsi:type="dcterms:W3CDTF">2023-12-12T00:43:13Z</dcterms:created>
  <dcterms:modified xsi:type="dcterms:W3CDTF">2024-02-02T05:43:25Z</dcterms:modified>
  <cp:category/>
</cp:coreProperties>
</file>