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r1000\経営企画課\非公開\002　財務グループ\003　照会・回答\002　他課照会\00 財政課\21　経営比較分析表\03 共通（R1～）水道・簡水・下水\R04決算\02　回答\"/>
    </mc:Choice>
  </mc:AlternateContent>
  <workbookProtection workbookAlgorithmName="SHA-512" workbookHashValue="zrdyzfAAKycMYVccJFAsDmtNtPuma4GHiOS2+YqejC50tWUZuKrbw/UC7CSOFyClv/ip4ZoSB+8inYGcN8UVrA==" workbookSaltValue="uN0WlTdjh+t3KsPc3+C09A=="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AL8" i="4" s="1"/>
  <c r="R6" i="5"/>
  <c r="AD10" i="4" s="1"/>
  <c r="Q6" i="5"/>
  <c r="P6" i="5"/>
  <c r="O6" i="5"/>
  <c r="I10" i="4" s="1"/>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W10" i="4"/>
  <c r="P10" i="4"/>
  <c r="BB8" i="4"/>
  <c r="AT8" i="4"/>
  <c r="AD8" i="4"/>
  <c r="W8" i="4"/>
  <c r="P8" i="4"/>
  <c r="B8" i="4"/>
  <c r="B6" i="4"/>
</calcChain>
</file>

<file path=xl/sharedStrings.xml><?xml version="1.0" encoding="utf-8"?>
<sst xmlns="http://schemas.openxmlformats.org/spreadsheetml/2006/main" count="275" uniqueCount="116">
  <si>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</si>
  <si>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</si>
  <si>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</si>
  <si>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</si>
  <si>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</si>
  <si>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</si>
  <si>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</si>
  <si>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</si>
  <si>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</si>
  <si>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</si>
  <si>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</si>
  <si>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</si>
  <si>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</si>
  <si>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</si>
  <si>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</si>
  <si>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</si>
  <si>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</si>
  <si>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</si>
  <si>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</si>
  <si>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</si>
  <si>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</si>
  <si>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</si>
  <si>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</si>
  <si>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</si>
  <si>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</si>
  <si>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</si>
  <si>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</si>
  <si>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</si>
  <si>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</si>
  <si>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</si>
  <si>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</si>
  <si>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</si>
  <si>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</si>
  <si>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</si>
  <si>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</si>
  <si>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</si>
  <si>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</si>
  <si>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</si>
  <si>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</si>
  <si>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</si>
  <si>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</si>
  <si>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</si>
  <si>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</si>
  <si>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</si>
  <si>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</si>
  <si>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</si>
  <si>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</si>
  <si>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</si>
  <si>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</si>
  <si>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</si>
  <si>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</si>
  <si>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</si>
  <si>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</si>
  <si>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</si>
  <si>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</si>
  <si>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</si>
  <si>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</si>
  <si>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</si>
  <si>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</si>
  <si>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</si>
  <si>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</si>
  <si>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</si>
  <si>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</si>
  <si>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</si>
  <si>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</si>
  <si>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</si>
  <si>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</si>
  <si>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</si>
  <si>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</si>
  <si>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</si>
  <si>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</si>
  <si>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</si>
  <si>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</si>
  <si>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</si>
  <si>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</si>
  <si>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</si>
  <si>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</si>
  <si>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</si>
  <si>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</si>
  <si>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</si>
  <si>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</si>
  <si>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</si>
  <si>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</si>
  <si>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</si>
  <si>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</si>
  <si>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</si>
  <si>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</si>
  <si>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</si>
  <si>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</si>
  <si>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</si>
  <si>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</si>
  <si>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</si>
  <si>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</si>
  <si>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</si>
  <si>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</si>
  <si>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</si>
  <si>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会津若松市</t>
  </si>
  <si>
    <t>法適用</t>
  </si>
  <si>
    <t>下水道事業</t>
  </si>
  <si>
    <t>公共下水道</t>
  </si>
  <si>
    <t>Bd1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</si>
  <si>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</si>
  <si>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</si>
  <si>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</si>
  <si>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</si>
  <si>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</si>
  <si>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</si>
  <si>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</si>
  <si>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</si>
  <si>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</si>
  <si>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</si>
  <si>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</si>
  <si>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</si>
  <si>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①有形固定資産減価償却率は、類似団体平均値より低い状況にあるが、資産の経過年数が令和2年度の地方公営企業法適用からとなっていることによるものである。
②管渠老朽化率及び③管渠改善率は、未だ整備途上にあるため、類似団体平均値を大きく下回っている。しかし、令和3年度より法定耐用年数を超える管渠が生じたことから、今後は整備と合わせて計画的に長寿命化を図っていく必要がある。</t>
    <phoneticPr fontId="4"/>
  </si>
  <si>
    <t>　本市の公共下水道事業は、未だ整備途上で、普及率や水洗化率が類似団体と比較して低い状況にある。
　安定した経営を行っていくためには、整備のさらなる推進と水洗化率の向上等が必要となるため、今後も一定の事業量を確保しながら事業の進捗を図っていく予定である。
　一方、給水人口の減少や節水型機器の普及、さらにはエネルギー価格の高騰や物価上昇の影響により経営を取り巻く環境はより厳しい状況となっている。
　今後は、固定資産の情報から老朽化の状況を正確に把握することで経営状況をさらに明確化し、施設の更新や長寿命化等にも取り組んでいくとともに、適正な使用料水準のあり方も勘案しながら、安定した経営の維持に努めていく。</t>
    <phoneticPr fontId="4"/>
  </si>
  <si>
    <t>①経常収支比率は、有収水量の減少で使用料収入が減となったが、支払利息の減少等により指数はほぼ横ばいとなった。指数は100％を超えているものの、使用料収入について、給水人口の減少等により減少傾向にあることから、その動向を注視する必要がある。
③流動比率は、法適用後の経過年数が短いため、類似団体より資金のストックが少ない状況にあるが、徐々に改善してきており、今後も増加させていく考えである。
④企業債残高対事業規模比率は、整備に伴う新規企業債発行額を元金償還額以下に抑える取り組みを継続しているため、企業債残高が着実に減少している。
⑤経費回収率は、100％となっているが、安定した経営を行っていくため、普及率及び水洗化率の向上による使用料収入の確保、汚水処理費の低減に努めていく必要がある。
⑥汚水処理原価は、類似団体平均値を上回っており、人口減少や節水型機器の普及等により有収水量の減少が見込まれることから、普及率及び有収率の向上が課題となっている。
⑦施設利用率は、類似団体平均値を大きく上回っているが、施設の老朽化や処理水量の動向、有収率の推移等を踏まえながら、適切な施設規模の維持に努める必要がある。
⑧水洗化率は、類似団体平均値を下回っており、整備推進による普及率の向上、普及活動の強化が課題となっている。</t>
    <rPh sb="74" eb="76">
      <t>シュウニュウ</t>
    </rPh>
    <rPh sb="88" eb="89">
      <t>ナド</t>
    </rPh>
    <rPh sb="92" eb="94">
      <t>ゲンショウ</t>
    </rPh>
    <rPh sb="94" eb="96">
      <t>ケイコウ</t>
    </rPh>
    <rPh sb="166" eb="168">
      <t>ジョジョ</t>
    </rPh>
    <rPh sb="169" eb="171">
      <t>カイゼン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</si>
</sst>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6"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0.02</c:v>
                </c:pt>
                <c:pt idx="3" formatCode="#,##0.00;&quot;△&quot;#,##0.00">
                  <c:v>0</c:v>
                </c:pt>
                <c:pt idx="4" formatCode="#,##0.00;&quot;△&quot;#,##0.00">
                  <c:v>0</c:v>
                </c:pt>
              </c:numCache>
            </c:numRef>
          </c:val>
          <c:extLst>
            <c:ext xmlns:c16="http://schemas.microsoft.com/office/drawing/2014/chart" uri="{C3380CC4-5D6E-409C-BE32-E72D297353CC}">
              <c16:uniqueId val="{00000000-5553-4A00-8FFC-64CF9E739C1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0.09</c:v>
                </c:pt>
                <c:pt idx="3">
                  <c:v>0.17</c:v>
                </c:pt>
                <c:pt idx="4">
                  <c:v>0.13</c:v>
                </c:pt>
              </c:numCache>
            </c:numRef>
          </c:val>
          <c:smooth val="0"/>
          <c:extLst>
            <c:ext xmlns:c16="http://schemas.microsoft.com/office/drawing/2014/chart" uri="{C3380CC4-5D6E-409C-BE32-E72D297353CC}">
              <c16:uniqueId val="{00000001-5553-4A00-8FFC-64CF9E739C1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91.81</c:v>
                </c:pt>
                <c:pt idx="3">
                  <c:v>87.55</c:v>
                </c:pt>
                <c:pt idx="4">
                  <c:v>78.44</c:v>
                </c:pt>
              </c:numCache>
            </c:numRef>
          </c:val>
          <c:extLst>
            <c:ext xmlns:c16="http://schemas.microsoft.com/office/drawing/2014/chart" uri="{C3380CC4-5D6E-409C-BE32-E72D297353CC}">
              <c16:uniqueId val="{00000000-0DAF-440A-A17A-4D30FAD6C47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65.28</c:v>
                </c:pt>
                <c:pt idx="3">
                  <c:v>64.92</c:v>
                </c:pt>
                <c:pt idx="4">
                  <c:v>64.14</c:v>
                </c:pt>
              </c:numCache>
            </c:numRef>
          </c:val>
          <c:smooth val="0"/>
          <c:extLst>
            <c:ext xmlns:c16="http://schemas.microsoft.com/office/drawing/2014/chart" uri="{C3380CC4-5D6E-409C-BE32-E72D297353CC}">
              <c16:uniqueId val="{00000001-0DAF-440A-A17A-4D30FAD6C47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86.6</c:v>
                </c:pt>
                <c:pt idx="3">
                  <c:v>86.86</c:v>
                </c:pt>
                <c:pt idx="4">
                  <c:v>87.97</c:v>
                </c:pt>
              </c:numCache>
            </c:numRef>
          </c:val>
          <c:extLst>
            <c:ext xmlns:c16="http://schemas.microsoft.com/office/drawing/2014/chart" uri="{C3380CC4-5D6E-409C-BE32-E72D297353CC}">
              <c16:uniqueId val="{00000000-9F3E-4F8E-BD02-99543C96BFD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92.72</c:v>
                </c:pt>
                <c:pt idx="3">
                  <c:v>92.88</c:v>
                </c:pt>
                <c:pt idx="4">
                  <c:v>92.9</c:v>
                </c:pt>
              </c:numCache>
            </c:numRef>
          </c:val>
          <c:smooth val="0"/>
          <c:extLst>
            <c:ext xmlns:c16="http://schemas.microsoft.com/office/drawing/2014/chart" uri="{C3380CC4-5D6E-409C-BE32-E72D297353CC}">
              <c16:uniqueId val="{00000001-9F3E-4F8E-BD02-99543C96BFD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105.24</c:v>
                </c:pt>
                <c:pt idx="3">
                  <c:v>104.61</c:v>
                </c:pt>
                <c:pt idx="4">
                  <c:v>105.17</c:v>
                </c:pt>
              </c:numCache>
            </c:numRef>
          </c:val>
          <c:extLst>
            <c:ext xmlns:c16="http://schemas.microsoft.com/office/drawing/2014/chart" uri="{C3380CC4-5D6E-409C-BE32-E72D297353CC}">
              <c16:uniqueId val="{00000000-3660-4950-B703-74FCFC4B44A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107.85</c:v>
                </c:pt>
                <c:pt idx="3">
                  <c:v>108.04</c:v>
                </c:pt>
                <c:pt idx="4">
                  <c:v>107.49</c:v>
                </c:pt>
              </c:numCache>
            </c:numRef>
          </c:val>
          <c:smooth val="0"/>
          <c:extLst>
            <c:ext xmlns:c16="http://schemas.microsoft.com/office/drawing/2014/chart" uri="{C3380CC4-5D6E-409C-BE32-E72D297353CC}">
              <c16:uniqueId val="{00000001-3660-4950-B703-74FCFC4B44A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4.09</c:v>
                </c:pt>
                <c:pt idx="3">
                  <c:v>8.02</c:v>
                </c:pt>
                <c:pt idx="4">
                  <c:v>11.82</c:v>
                </c:pt>
              </c:numCache>
            </c:numRef>
          </c:val>
          <c:extLst>
            <c:ext xmlns:c16="http://schemas.microsoft.com/office/drawing/2014/chart" uri="{C3380CC4-5D6E-409C-BE32-E72D297353CC}">
              <c16:uniqueId val="{00000000-8CF6-4C7F-990B-CC5F8674999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23.79</c:v>
                </c:pt>
                <c:pt idx="3">
                  <c:v>25.66</c:v>
                </c:pt>
                <c:pt idx="4">
                  <c:v>27.46</c:v>
                </c:pt>
              </c:numCache>
            </c:numRef>
          </c:val>
          <c:smooth val="0"/>
          <c:extLst>
            <c:ext xmlns:c16="http://schemas.microsoft.com/office/drawing/2014/chart" uri="{C3380CC4-5D6E-409C-BE32-E72D297353CC}">
              <c16:uniqueId val="{00000001-8CF6-4C7F-990B-CC5F8674999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c:v>0.53</c:v>
                </c:pt>
                <c:pt idx="4">
                  <c:v>1.07</c:v>
                </c:pt>
              </c:numCache>
            </c:numRef>
          </c:val>
          <c:extLst>
            <c:ext xmlns:c16="http://schemas.microsoft.com/office/drawing/2014/chart" uri="{C3380CC4-5D6E-409C-BE32-E72D297353CC}">
              <c16:uniqueId val="{00000000-6CBD-487D-9A42-84046E6400D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1.22</c:v>
                </c:pt>
                <c:pt idx="3">
                  <c:v>1.61</c:v>
                </c:pt>
                <c:pt idx="4">
                  <c:v>2.08</c:v>
                </c:pt>
              </c:numCache>
            </c:numRef>
          </c:val>
          <c:smooth val="0"/>
          <c:extLst>
            <c:ext xmlns:c16="http://schemas.microsoft.com/office/drawing/2014/chart" uri="{C3380CC4-5D6E-409C-BE32-E72D297353CC}">
              <c16:uniqueId val="{00000001-6CBD-487D-9A42-84046E6400D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1550-4145-912A-4BB26963CC3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4.72</c:v>
                </c:pt>
                <c:pt idx="3">
                  <c:v>4.49</c:v>
                </c:pt>
                <c:pt idx="4">
                  <c:v>5.41</c:v>
                </c:pt>
              </c:numCache>
            </c:numRef>
          </c:val>
          <c:smooth val="0"/>
          <c:extLst>
            <c:ext xmlns:c16="http://schemas.microsoft.com/office/drawing/2014/chart" uri="{C3380CC4-5D6E-409C-BE32-E72D297353CC}">
              <c16:uniqueId val="{00000001-1550-4145-912A-4BB26963CC3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38.75</c:v>
                </c:pt>
                <c:pt idx="3">
                  <c:v>45.69</c:v>
                </c:pt>
                <c:pt idx="4">
                  <c:v>58.08</c:v>
                </c:pt>
              </c:numCache>
            </c:numRef>
          </c:val>
          <c:extLst>
            <c:ext xmlns:c16="http://schemas.microsoft.com/office/drawing/2014/chart" uri="{C3380CC4-5D6E-409C-BE32-E72D297353CC}">
              <c16:uniqueId val="{00000000-211B-4222-A08F-215803E82AA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67.930000000000007</c:v>
                </c:pt>
                <c:pt idx="3">
                  <c:v>68.53</c:v>
                </c:pt>
                <c:pt idx="4">
                  <c:v>69.180000000000007</c:v>
                </c:pt>
              </c:numCache>
            </c:numRef>
          </c:val>
          <c:smooth val="0"/>
          <c:extLst>
            <c:ext xmlns:c16="http://schemas.microsoft.com/office/drawing/2014/chart" uri="{C3380CC4-5D6E-409C-BE32-E72D297353CC}">
              <c16:uniqueId val="{00000001-211B-4222-A08F-215803E82AA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763.02</c:v>
                </c:pt>
                <c:pt idx="3">
                  <c:v>719.56</c:v>
                </c:pt>
                <c:pt idx="4">
                  <c:v>695.18</c:v>
                </c:pt>
              </c:numCache>
            </c:numRef>
          </c:val>
          <c:extLst>
            <c:ext xmlns:c16="http://schemas.microsoft.com/office/drawing/2014/chart" uri="{C3380CC4-5D6E-409C-BE32-E72D297353CC}">
              <c16:uniqueId val="{00000000-F715-4B5F-8F7E-BB77017455D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857.88</c:v>
                </c:pt>
                <c:pt idx="3">
                  <c:v>825.1</c:v>
                </c:pt>
                <c:pt idx="4">
                  <c:v>789.87</c:v>
                </c:pt>
              </c:numCache>
            </c:numRef>
          </c:val>
          <c:smooth val="0"/>
          <c:extLst>
            <c:ext xmlns:c16="http://schemas.microsoft.com/office/drawing/2014/chart" uri="{C3380CC4-5D6E-409C-BE32-E72D297353CC}">
              <c16:uniqueId val="{00000001-F715-4B5F-8F7E-BB77017455D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100</c:v>
                </c:pt>
                <c:pt idx="3">
                  <c:v>100</c:v>
                </c:pt>
                <c:pt idx="4">
                  <c:v>100</c:v>
                </c:pt>
              </c:numCache>
            </c:numRef>
          </c:val>
          <c:extLst>
            <c:ext xmlns:c16="http://schemas.microsoft.com/office/drawing/2014/chart" uri="{C3380CC4-5D6E-409C-BE32-E72D297353CC}">
              <c16:uniqueId val="{00000000-8D1E-424B-BF7C-DFE1393C4DF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94.97</c:v>
                </c:pt>
                <c:pt idx="3">
                  <c:v>97.07</c:v>
                </c:pt>
                <c:pt idx="4">
                  <c:v>98.06</c:v>
                </c:pt>
              </c:numCache>
            </c:numRef>
          </c:val>
          <c:smooth val="0"/>
          <c:extLst>
            <c:ext xmlns:c16="http://schemas.microsoft.com/office/drawing/2014/chart" uri="{C3380CC4-5D6E-409C-BE32-E72D297353CC}">
              <c16:uniqueId val="{00000001-8D1E-424B-BF7C-DFE1393C4DF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181.78</c:v>
                </c:pt>
                <c:pt idx="3">
                  <c:v>182.54</c:v>
                </c:pt>
                <c:pt idx="4">
                  <c:v>184.51</c:v>
                </c:pt>
              </c:numCache>
            </c:numRef>
          </c:val>
          <c:extLst>
            <c:ext xmlns:c16="http://schemas.microsoft.com/office/drawing/2014/chart" uri="{C3380CC4-5D6E-409C-BE32-E72D297353CC}">
              <c16:uniqueId val="{00000000-EAB4-4DB5-A4BC-0663EA946C6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159.49</c:v>
                </c:pt>
                <c:pt idx="3">
                  <c:v>157.81</c:v>
                </c:pt>
                <c:pt idx="4">
                  <c:v>157.37</c:v>
                </c:pt>
              </c:numCache>
            </c:numRef>
          </c:val>
          <c:smooth val="0"/>
          <c:extLst>
            <c:ext xmlns:c16="http://schemas.microsoft.com/office/drawing/2014/chart" uri="{C3380CC4-5D6E-409C-BE32-E72D297353CC}">
              <c16:uniqueId val="{00000001-EAB4-4DB5-A4BC-0663EA946C6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W40" zoomScale="85" zoomScaleNormal="85"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8" t="s">
        <v>0</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row>
    <row r="3" spans="1:78" ht="9.75" customHeight="1" x14ac:dyDescent="0.15">
      <c r="A3" s="2"/>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row>
    <row r="4" spans="1:78" ht="9.75" customHeight="1" x14ac:dyDescent="0.15">
      <c r="A4" s="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9" t="str">
        <f>データ!H6</f>
        <v>福島県　会津若松市</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2" t="s">
        <v>1</v>
      </c>
      <c r="C7" s="52"/>
      <c r="D7" s="52"/>
      <c r="E7" s="52"/>
      <c r="F7" s="52"/>
      <c r="G7" s="52"/>
      <c r="H7" s="52"/>
      <c r="I7" s="52" t="s">
        <v>2</v>
      </c>
      <c r="J7" s="52"/>
      <c r="K7" s="52"/>
      <c r="L7" s="52"/>
      <c r="M7" s="52"/>
      <c r="N7" s="52"/>
      <c r="O7" s="52"/>
      <c r="P7" s="52" t="s">
        <v>3</v>
      </c>
      <c r="Q7" s="52"/>
      <c r="R7" s="52"/>
      <c r="S7" s="52"/>
      <c r="T7" s="52"/>
      <c r="U7" s="52"/>
      <c r="V7" s="52"/>
      <c r="W7" s="52" t="s">
        <v>4</v>
      </c>
      <c r="X7" s="52"/>
      <c r="Y7" s="52"/>
      <c r="Z7" s="52"/>
      <c r="AA7" s="52"/>
      <c r="AB7" s="52"/>
      <c r="AC7" s="52"/>
      <c r="AD7" s="52" t="s">
        <v>5</v>
      </c>
      <c r="AE7" s="52"/>
      <c r="AF7" s="52"/>
      <c r="AG7" s="52"/>
      <c r="AH7" s="52"/>
      <c r="AI7" s="52"/>
      <c r="AJ7" s="52"/>
      <c r="AK7" s="3"/>
      <c r="AL7" s="52" t="s">
        <v>6</v>
      </c>
      <c r="AM7" s="52"/>
      <c r="AN7" s="52"/>
      <c r="AO7" s="52"/>
      <c r="AP7" s="52"/>
      <c r="AQ7" s="52"/>
      <c r="AR7" s="52"/>
      <c r="AS7" s="52"/>
      <c r="AT7" s="52" t="s">
        <v>7</v>
      </c>
      <c r="AU7" s="52"/>
      <c r="AV7" s="52"/>
      <c r="AW7" s="52"/>
      <c r="AX7" s="52"/>
      <c r="AY7" s="52"/>
      <c r="AZ7" s="52"/>
      <c r="BA7" s="52"/>
      <c r="BB7" s="52" t="s">
        <v>8</v>
      </c>
      <c r="BC7" s="52"/>
      <c r="BD7" s="52"/>
      <c r="BE7" s="52"/>
      <c r="BF7" s="52"/>
      <c r="BG7" s="52"/>
      <c r="BH7" s="52"/>
      <c r="BI7" s="52"/>
      <c r="BJ7" s="3"/>
      <c r="BK7" s="3"/>
      <c r="BL7" s="70" t="s">
        <v>9</v>
      </c>
      <c r="BM7" s="71"/>
      <c r="BN7" s="71"/>
      <c r="BO7" s="71"/>
      <c r="BP7" s="71"/>
      <c r="BQ7" s="71"/>
      <c r="BR7" s="71"/>
      <c r="BS7" s="71"/>
      <c r="BT7" s="71"/>
      <c r="BU7" s="71"/>
      <c r="BV7" s="71"/>
      <c r="BW7" s="71"/>
      <c r="BX7" s="71"/>
      <c r="BY7" s="72"/>
    </row>
    <row r="8" spans="1:78" ht="18.75" customHeight="1" x14ac:dyDescent="0.15">
      <c r="A8" s="2"/>
      <c r="B8" s="66" t="str">
        <f>データ!I6</f>
        <v>法適用</v>
      </c>
      <c r="C8" s="66"/>
      <c r="D8" s="66"/>
      <c r="E8" s="66"/>
      <c r="F8" s="66"/>
      <c r="G8" s="66"/>
      <c r="H8" s="66"/>
      <c r="I8" s="66" t="str">
        <f>データ!J6</f>
        <v>下水道事業</v>
      </c>
      <c r="J8" s="66"/>
      <c r="K8" s="66"/>
      <c r="L8" s="66"/>
      <c r="M8" s="66"/>
      <c r="N8" s="66"/>
      <c r="O8" s="66"/>
      <c r="P8" s="66" t="str">
        <f>データ!K6</f>
        <v>公共下水道</v>
      </c>
      <c r="Q8" s="66"/>
      <c r="R8" s="66"/>
      <c r="S8" s="66"/>
      <c r="T8" s="66"/>
      <c r="U8" s="66"/>
      <c r="V8" s="66"/>
      <c r="W8" s="66" t="str">
        <f>データ!L6</f>
        <v>Bd1</v>
      </c>
      <c r="X8" s="66"/>
      <c r="Y8" s="66"/>
      <c r="Z8" s="66"/>
      <c r="AA8" s="66"/>
      <c r="AB8" s="66"/>
      <c r="AC8" s="66"/>
      <c r="AD8" s="67" t="str">
        <f>データ!$M$6</f>
        <v>自治体職員</v>
      </c>
      <c r="AE8" s="67"/>
      <c r="AF8" s="67"/>
      <c r="AG8" s="67"/>
      <c r="AH8" s="67"/>
      <c r="AI8" s="67"/>
      <c r="AJ8" s="67"/>
      <c r="AK8" s="3"/>
      <c r="AL8" s="46">
        <f>データ!S6</f>
        <v>114200</v>
      </c>
      <c r="AM8" s="46"/>
      <c r="AN8" s="46"/>
      <c r="AO8" s="46"/>
      <c r="AP8" s="46"/>
      <c r="AQ8" s="46"/>
      <c r="AR8" s="46"/>
      <c r="AS8" s="46"/>
      <c r="AT8" s="47">
        <f>データ!T6</f>
        <v>382.97</v>
      </c>
      <c r="AU8" s="47"/>
      <c r="AV8" s="47"/>
      <c r="AW8" s="47"/>
      <c r="AX8" s="47"/>
      <c r="AY8" s="47"/>
      <c r="AZ8" s="47"/>
      <c r="BA8" s="47"/>
      <c r="BB8" s="47">
        <f>データ!U6</f>
        <v>298.2</v>
      </c>
      <c r="BC8" s="47"/>
      <c r="BD8" s="47"/>
      <c r="BE8" s="47"/>
      <c r="BF8" s="47"/>
      <c r="BG8" s="47"/>
      <c r="BH8" s="47"/>
      <c r="BI8" s="47"/>
      <c r="BJ8" s="3"/>
      <c r="BK8" s="3"/>
      <c r="BL8" s="62" t="s">
        <v>10</v>
      </c>
      <c r="BM8" s="63"/>
      <c r="BN8" s="64" t="s">
        <v>11</v>
      </c>
      <c r="BO8" s="64"/>
      <c r="BP8" s="64"/>
      <c r="BQ8" s="64"/>
      <c r="BR8" s="64"/>
      <c r="BS8" s="64"/>
      <c r="BT8" s="64"/>
      <c r="BU8" s="64"/>
      <c r="BV8" s="64"/>
      <c r="BW8" s="64"/>
      <c r="BX8" s="64"/>
      <c r="BY8" s="65"/>
    </row>
    <row r="9" spans="1:78" ht="18.75" customHeight="1" x14ac:dyDescent="0.15">
      <c r="A9" s="2"/>
      <c r="B9" s="52" t="s">
        <v>12</v>
      </c>
      <c r="C9" s="52"/>
      <c r="D9" s="52"/>
      <c r="E9" s="52"/>
      <c r="F9" s="52"/>
      <c r="G9" s="52"/>
      <c r="H9" s="52"/>
      <c r="I9" s="52" t="s">
        <v>13</v>
      </c>
      <c r="J9" s="52"/>
      <c r="K9" s="52"/>
      <c r="L9" s="52"/>
      <c r="M9" s="52"/>
      <c r="N9" s="52"/>
      <c r="O9" s="52"/>
      <c r="P9" s="52" t="s">
        <v>14</v>
      </c>
      <c r="Q9" s="52"/>
      <c r="R9" s="52"/>
      <c r="S9" s="52"/>
      <c r="T9" s="52"/>
      <c r="U9" s="52"/>
      <c r="V9" s="52"/>
      <c r="W9" s="52" t="s">
        <v>15</v>
      </c>
      <c r="X9" s="52"/>
      <c r="Y9" s="52"/>
      <c r="Z9" s="52"/>
      <c r="AA9" s="52"/>
      <c r="AB9" s="52"/>
      <c r="AC9" s="52"/>
      <c r="AD9" s="52" t="s">
        <v>16</v>
      </c>
      <c r="AE9" s="52"/>
      <c r="AF9" s="52"/>
      <c r="AG9" s="52"/>
      <c r="AH9" s="52"/>
      <c r="AI9" s="52"/>
      <c r="AJ9" s="52"/>
      <c r="AK9" s="3"/>
      <c r="AL9" s="52" t="s">
        <v>17</v>
      </c>
      <c r="AM9" s="52"/>
      <c r="AN9" s="52"/>
      <c r="AO9" s="52"/>
      <c r="AP9" s="52"/>
      <c r="AQ9" s="52"/>
      <c r="AR9" s="52"/>
      <c r="AS9" s="52"/>
      <c r="AT9" s="52" t="s">
        <v>18</v>
      </c>
      <c r="AU9" s="52"/>
      <c r="AV9" s="52"/>
      <c r="AW9" s="52"/>
      <c r="AX9" s="52"/>
      <c r="AY9" s="52"/>
      <c r="AZ9" s="52"/>
      <c r="BA9" s="52"/>
      <c r="BB9" s="52" t="s">
        <v>19</v>
      </c>
      <c r="BC9" s="52"/>
      <c r="BD9" s="52"/>
      <c r="BE9" s="52"/>
      <c r="BF9" s="52"/>
      <c r="BG9" s="52"/>
      <c r="BH9" s="52"/>
      <c r="BI9" s="52"/>
      <c r="BJ9" s="3"/>
      <c r="BK9" s="3"/>
      <c r="BL9" s="53" t="s">
        <v>20</v>
      </c>
      <c r="BM9" s="54"/>
      <c r="BN9" s="55" t="s">
        <v>21</v>
      </c>
      <c r="BO9" s="55"/>
      <c r="BP9" s="55"/>
      <c r="BQ9" s="55"/>
      <c r="BR9" s="55"/>
      <c r="BS9" s="55"/>
      <c r="BT9" s="55"/>
      <c r="BU9" s="55"/>
      <c r="BV9" s="55"/>
      <c r="BW9" s="55"/>
      <c r="BX9" s="55"/>
      <c r="BY9" s="56"/>
    </row>
    <row r="10" spans="1:78" ht="18.75" customHeight="1" x14ac:dyDescent="0.15">
      <c r="A10" s="2"/>
      <c r="B10" s="47" t="str">
        <f>データ!N6</f>
        <v>-</v>
      </c>
      <c r="C10" s="47"/>
      <c r="D10" s="47"/>
      <c r="E10" s="47"/>
      <c r="F10" s="47"/>
      <c r="G10" s="47"/>
      <c r="H10" s="47"/>
      <c r="I10" s="47">
        <f>データ!O6</f>
        <v>67.02</v>
      </c>
      <c r="J10" s="47"/>
      <c r="K10" s="47"/>
      <c r="L10" s="47"/>
      <c r="M10" s="47"/>
      <c r="N10" s="47"/>
      <c r="O10" s="47"/>
      <c r="P10" s="47">
        <f>データ!P6</f>
        <v>70.569999999999993</v>
      </c>
      <c r="Q10" s="47"/>
      <c r="R10" s="47"/>
      <c r="S10" s="47"/>
      <c r="T10" s="47"/>
      <c r="U10" s="47"/>
      <c r="V10" s="47"/>
      <c r="W10" s="47">
        <f>データ!Q6</f>
        <v>81.05</v>
      </c>
      <c r="X10" s="47"/>
      <c r="Y10" s="47"/>
      <c r="Z10" s="47"/>
      <c r="AA10" s="47"/>
      <c r="AB10" s="47"/>
      <c r="AC10" s="47"/>
      <c r="AD10" s="46">
        <f>データ!R6</f>
        <v>2860</v>
      </c>
      <c r="AE10" s="46"/>
      <c r="AF10" s="46"/>
      <c r="AG10" s="46"/>
      <c r="AH10" s="46"/>
      <c r="AI10" s="46"/>
      <c r="AJ10" s="46"/>
      <c r="AK10" s="2"/>
      <c r="AL10" s="46">
        <f>データ!V6</f>
        <v>79753</v>
      </c>
      <c r="AM10" s="46"/>
      <c r="AN10" s="46"/>
      <c r="AO10" s="46"/>
      <c r="AP10" s="46"/>
      <c r="AQ10" s="46"/>
      <c r="AR10" s="46"/>
      <c r="AS10" s="46"/>
      <c r="AT10" s="47">
        <f>データ!W6</f>
        <v>19.71</v>
      </c>
      <c r="AU10" s="47"/>
      <c r="AV10" s="47"/>
      <c r="AW10" s="47"/>
      <c r="AX10" s="47"/>
      <c r="AY10" s="47"/>
      <c r="AZ10" s="47"/>
      <c r="BA10" s="47"/>
      <c r="BB10" s="47">
        <f>データ!X6</f>
        <v>4046.32</v>
      </c>
      <c r="BC10" s="47"/>
      <c r="BD10" s="47"/>
      <c r="BE10" s="47"/>
      <c r="BF10" s="47"/>
      <c r="BG10" s="47"/>
      <c r="BH10" s="47"/>
      <c r="BI10" s="47"/>
      <c r="BJ10" s="2"/>
      <c r="BK10" s="2"/>
      <c r="BL10" s="48" t="s">
        <v>22</v>
      </c>
      <c r="BM10" s="49"/>
      <c r="BN10" s="50" t="s">
        <v>23</v>
      </c>
      <c r="BO10" s="50"/>
      <c r="BP10" s="50"/>
      <c r="BQ10" s="50"/>
      <c r="BR10" s="50"/>
      <c r="BS10" s="50"/>
      <c r="BT10" s="50"/>
      <c r="BU10" s="50"/>
      <c r="BV10" s="50"/>
      <c r="BW10" s="50"/>
      <c r="BX10" s="50"/>
      <c r="BY10" s="5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39" t="s">
        <v>26</v>
      </c>
      <c r="BM14" s="40"/>
      <c r="BN14" s="40"/>
      <c r="BO14" s="40"/>
      <c r="BP14" s="40"/>
      <c r="BQ14" s="40"/>
      <c r="BR14" s="40"/>
      <c r="BS14" s="40"/>
      <c r="BT14" s="40"/>
      <c r="BU14" s="40"/>
      <c r="BV14" s="40"/>
      <c r="BW14" s="40"/>
      <c r="BX14" s="40"/>
      <c r="BY14" s="40"/>
      <c r="BZ14" s="41"/>
    </row>
    <row r="15" spans="1:78" ht="13.5" customHeight="1" x14ac:dyDescent="0.15">
      <c r="A15" s="2"/>
      <c r="B15" s="36"/>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8"/>
      <c r="BK15" s="2"/>
      <c r="BL15" s="42"/>
      <c r="BM15" s="43"/>
      <c r="BN15" s="43"/>
      <c r="BO15" s="43"/>
      <c r="BP15" s="43"/>
      <c r="BQ15" s="43"/>
      <c r="BR15" s="43"/>
      <c r="BS15" s="43"/>
      <c r="BT15" s="43"/>
      <c r="BU15" s="43"/>
      <c r="BV15" s="43"/>
      <c r="BW15" s="43"/>
      <c r="BX15" s="43"/>
      <c r="BY15" s="43"/>
      <c r="BZ15" s="44"/>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115</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2"/>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2"/>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2"/>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2"/>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2"/>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2"/>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2"/>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2"/>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2"/>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2"/>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2"/>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2"/>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2"/>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2"/>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2"/>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2"/>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2"/>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2"/>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2"/>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2"/>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2"/>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2"/>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2"/>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2"/>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2"/>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2"/>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2"/>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3"/>
      <c r="BM44" s="34"/>
      <c r="BN44" s="34"/>
      <c r="BO44" s="34"/>
      <c r="BP44" s="34"/>
      <c r="BQ44" s="34"/>
      <c r="BR44" s="34"/>
      <c r="BS44" s="34"/>
      <c r="BT44" s="34"/>
      <c r="BU44" s="34"/>
      <c r="BV44" s="34"/>
      <c r="BW44" s="34"/>
      <c r="BX44" s="34"/>
      <c r="BY44" s="34"/>
      <c r="BZ44" s="3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9" t="s">
        <v>27</v>
      </c>
      <c r="BM45" s="40"/>
      <c r="BN45" s="40"/>
      <c r="BO45" s="40"/>
      <c r="BP45" s="40"/>
      <c r="BQ45" s="40"/>
      <c r="BR45" s="40"/>
      <c r="BS45" s="40"/>
      <c r="BT45" s="40"/>
      <c r="BU45" s="40"/>
      <c r="BV45" s="40"/>
      <c r="BW45" s="40"/>
      <c r="BX45" s="40"/>
      <c r="BY45" s="40"/>
      <c r="BZ45" s="41"/>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2"/>
      <c r="BM46" s="43"/>
      <c r="BN46" s="43"/>
      <c r="BO46" s="43"/>
      <c r="BP46" s="43"/>
      <c r="BQ46" s="43"/>
      <c r="BR46" s="43"/>
      <c r="BS46" s="43"/>
      <c r="BT46" s="43"/>
      <c r="BU46" s="43"/>
      <c r="BV46" s="43"/>
      <c r="BW46" s="43"/>
      <c r="BX46" s="43"/>
      <c r="BY46" s="43"/>
      <c r="BZ46" s="44"/>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113</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2"/>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2"/>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2"/>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2"/>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2"/>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2"/>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2"/>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2"/>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2"/>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2"/>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2"/>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2"/>
      <c r="BM59" s="30"/>
      <c r="BN59" s="30"/>
      <c r="BO59" s="30"/>
      <c r="BP59" s="30"/>
      <c r="BQ59" s="30"/>
      <c r="BR59" s="30"/>
      <c r="BS59" s="30"/>
      <c r="BT59" s="30"/>
      <c r="BU59" s="30"/>
      <c r="BV59" s="30"/>
      <c r="BW59" s="30"/>
      <c r="BX59" s="30"/>
      <c r="BY59" s="30"/>
      <c r="BZ59" s="31"/>
    </row>
    <row r="60" spans="1:78" ht="13.5" customHeight="1" x14ac:dyDescent="0.15">
      <c r="A60" s="2"/>
      <c r="B60" s="36" t="s">
        <v>28</v>
      </c>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37"/>
      <c r="AR60" s="37"/>
      <c r="AS60" s="37"/>
      <c r="AT60" s="37"/>
      <c r="AU60" s="37"/>
      <c r="AV60" s="37"/>
      <c r="AW60" s="37"/>
      <c r="AX60" s="37"/>
      <c r="AY60" s="37"/>
      <c r="AZ60" s="37"/>
      <c r="BA60" s="37"/>
      <c r="BB60" s="37"/>
      <c r="BC60" s="37"/>
      <c r="BD60" s="37"/>
      <c r="BE60" s="37"/>
      <c r="BF60" s="37"/>
      <c r="BG60" s="37"/>
      <c r="BH60" s="37"/>
      <c r="BI60" s="37"/>
      <c r="BJ60" s="38"/>
      <c r="BK60" s="2"/>
      <c r="BL60" s="32"/>
      <c r="BM60" s="30"/>
      <c r="BN60" s="30"/>
      <c r="BO60" s="30"/>
      <c r="BP60" s="30"/>
      <c r="BQ60" s="30"/>
      <c r="BR60" s="30"/>
      <c r="BS60" s="30"/>
      <c r="BT60" s="30"/>
      <c r="BU60" s="30"/>
      <c r="BV60" s="30"/>
      <c r="BW60" s="30"/>
      <c r="BX60" s="30"/>
      <c r="BY60" s="30"/>
      <c r="BZ60" s="31"/>
    </row>
    <row r="61" spans="1:78" ht="13.5" customHeight="1" x14ac:dyDescent="0.15">
      <c r="A61" s="2"/>
      <c r="B61" s="36"/>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37"/>
      <c r="BJ61" s="38"/>
      <c r="BK61" s="2"/>
      <c r="BL61" s="32"/>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2"/>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3"/>
      <c r="BM63" s="34"/>
      <c r="BN63" s="34"/>
      <c r="BO63" s="34"/>
      <c r="BP63" s="34"/>
      <c r="BQ63" s="34"/>
      <c r="BR63" s="34"/>
      <c r="BS63" s="34"/>
      <c r="BT63" s="34"/>
      <c r="BU63" s="34"/>
      <c r="BV63" s="34"/>
      <c r="BW63" s="34"/>
      <c r="BX63" s="34"/>
      <c r="BY63" s="34"/>
      <c r="BZ63" s="3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9" t="s">
        <v>29</v>
      </c>
      <c r="BM64" s="40"/>
      <c r="BN64" s="40"/>
      <c r="BO64" s="40"/>
      <c r="BP64" s="40"/>
      <c r="BQ64" s="40"/>
      <c r="BR64" s="40"/>
      <c r="BS64" s="40"/>
      <c r="BT64" s="40"/>
      <c r="BU64" s="40"/>
      <c r="BV64" s="40"/>
      <c r="BW64" s="40"/>
      <c r="BX64" s="40"/>
      <c r="BY64" s="40"/>
      <c r="BZ64" s="41"/>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2"/>
      <c r="BM65" s="43"/>
      <c r="BN65" s="43"/>
      <c r="BO65" s="43"/>
      <c r="BP65" s="43"/>
      <c r="BQ65" s="43"/>
      <c r="BR65" s="43"/>
      <c r="BS65" s="43"/>
      <c r="BT65" s="43"/>
      <c r="BU65" s="43"/>
      <c r="BV65" s="43"/>
      <c r="BW65" s="43"/>
      <c r="BX65" s="43"/>
      <c r="BY65" s="43"/>
      <c r="BZ65" s="44"/>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114</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2"/>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2"/>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2"/>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2"/>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2"/>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2"/>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2"/>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2"/>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2"/>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2"/>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2"/>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2"/>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2"/>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2"/>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2"/>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3"/>
      <c r="BM82" s="34"/>
      <c r="BN82" s="34"/>
      <c r="BO82" s="34"/>
      <c r="BP82" s="34"/>
      <c r="BQ82" s="34"/>
      <c r="BR82" s="34"/>
      <c r="BS82" s="34"/>
      <c r="BT82" s="34"/>
      <c r="BU82" s="34"/>
      <c r="BV82" s="34"/>
      <c r="BW82" s="34"/>
      <c r="BX82" s="34"/>
      <c r="BY82" s="34"/>
      <c r="BZ82" s="35"/>
    </row>
    <row r="83" spans="1:78" x14ac:dyDescent="0.15">
      <c r="C83" s="45" t="s">
        <v>30</v>
      </c>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c r="AV83" s="45"/>
      <c r="AW83" s="45"/>
      <c r="AX83" s="45"/>
      <c r="AY83" s="45"/>
      <c r="AZ83" s="45"/>
      <c r="BA83" s="45"/>
      <c r="BB83" s="45"/>
      <c r="BC83" s="45"/>
      <c r="BD83" s="45"/>
      <c r="BE83" s="45"/>
      <c r="BF83" s="45"/>
      <c r="BG83" s="45"/>
      <c r="BH83" s="45"/>
      <c r="BI83" s="45"/>
      <c r="BJ83" s="45"/>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agYqNIEWsZT1UejPCJf4J6p4Y7N6OwuH824z+xFsNPhVmVNDVGRTpPa5MeYUUqsmD5j2/P00ZooFYtpJjkEyrg==" saltValue="jrtx+L3GlUhCmVB1dnT/g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4" t="s">
        <v>52</v>
      </c>
      <c r="I3" s="75"/>
      <c r="J3" s="75"/>
      <c r="K3" s="75"/>
      <c r="L3" s="75"/>
      <c r="M3" s="75"/>
      <c r="N3" s="75"/>
      <c r="O3" s="75"/>
      <c r="P3" s="75"/>
      <c r="Q3" s="75"/>
      <c r="R3" s="75"/>
      <c r="S3" s="75"/>
      <c r="T3" s="75"/>
      <c r="U3" s="75"/>
      <c r="V3" s="75"/>
      <c r="W3" s="75"/>
      <c r="X3" s="76"/>
      <c r="Y3" s="80" t="s">
        <v>53</v>
      </c>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t="s">
        <v>54</v>
      </c>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c r="EO3" s="73"/>
    </row>
    <row r="4" spans="1:148" x14ac:dyDescent="0.15">
      <c r="A4" s="14" t="s">
        <v>55</v>
      </c>
      <c r="B4" s="16"/>
      <c r="C4" s="16"/>
      <c r="D4" s="16"/>
      <c r="E4" s="16"/>
      <c r="F4" s="16"/>
      <c r="G4" s="16"/>
      <c r="H4" s="77"/>
      <c r="I4" s="78"/>
      <c r="J4" s="78"/>
      <c r="K4" s="78"/>
      <c r="L4" s="78"/>
      <c r="M4" s="78"/>
      <c r="N4" s="78"/>
      <c r="O4" s="78"/>
      <c r="P4" s="78"/>
      <c r="Q4" s="78"/>
      <c r="R4" s="78"/>
      <c r="S4" s="78"/>
      <c r="T4" s="78"/>
      <c r="U4" s="78"/>
      <c r="V4" s="78"/>
      <c r="W4" s="78"/>
      <c r="X4" s="79"/>
      <c r="Y4" s="73" t="s">
        <v>56</v>
      </c>
      <c r="Z4" s="73"/>
      <c r="AA4" s="73"/>
      <c r="AB4" s="73"/>
      <c r="AC4" s="73"/>
      <c r="AD4" s="73"/>
      <c r="AE4" s="73"/>
      <c r="AF4" s="73"/>
      <c r="AG4" s="73"/>
      <c r="AH4" s="73"/>
      <c r="AI4" s="73"/>
      <c r="AJ4" s="73" t="s">
        <v>57</v>
      </c>
      <c r="AK4" s="73"/>
      <c r="AL4" s="73"/>
      <c r="AM4" s="73"/>
      <c r="AN4" s="73"/>
      <c r="AO4" s="73"/>
      <c r="AP4" s="73"/>
      <c r="AQ4" s="73"/>
      <c r="AR4" s="73"/>
      <c r="AS4" s="73"/>
      <c r="AT4" s="73"/>
      <c r="AU4" s="73" t="s">
        <v>58</v>
      </c>
      <c r="AV4" s="73"/>
      <c r="AW4" s="73"/>
      <c r="AX4" s="73"/>
      <c r="AY4" s="73"/>
      <c r="AZ4" s="73"/>
      <c r="BA4" s="73"/>
      <c r="BB4" s="73"/>
      <c r="BC4" s="73"/>
      <c r="BD4" s="73"/>
      <c r="BE4" s="73"/>
      <c r="BF4" s="73" t="s">
        <v>59</v>
      </c>
      <c r="BG4" s="73"/>
      <c r="BH4" s="73"/>
      <c r="BI4" s="73"/>
      <c r="BJ4" s="73"/>
      <c r="BK4" s="73"/>
      <c r="BL4" s="73"/>
      <c r="BM4" s="73"/>
      <c r="BN4" s="73"/>
      <c r="BO4" s="73"/>
      <c r="BP4" s="73"/>
      <c r="BQ4" s="73" t="s">
        <v>60</v>
      </c>
      <c r="BR4" s="73"/>
      <c r="BS4" s="73"/>
      <c r="BT4" s="73"/>
      <c r="BU4" s="73"/>
      <c r="BV4" s="73"/>
      <c r="BW4" s="73"/>
      <c r="BX4" s="73"/>
      <c r="BY4" s="73"/>
      <c r="BZ4" s="73"/>
      <c r="CA4" s="73"/>
      <c r="CB4" s="73" t="s">
        <v>61</v>
      </c>
      <c r="CC4" s="73"/>
      <c r="CD4" s="73"/>
      <c r="CE4" s="73"/>
      <c r="CF4" s="73"/>
      <c r="CG4" s="73"/>
      <c r="CH4" s="73"/>
      <c r="CI4" s="73"/>
      <c r="CJ4" s="73"/>
      <c r="CK4" s="73"/>
      <c r="CL4" s="73"/>
      <c r="CM4" s="73" t="s">
        <v>62</v>
      </c>
      <c r="CN4" s="73"/>
      <c r="CO4" s="73"/>
      <c r="CP4" s="73"/>
      <c r="CQ4" s="73"/>
      <c r="CR4" s="73"/>
      <c r="CS4" s="73"/>
      <c r="CT4" s="73"/>
      <c r="CU4" s="73"/>
      <c r="CV4" s="73"/>
      <c r="CW4" s="73"/>
      <c r="CX4" s="73" t="s">
        <v>63</v>
      </c>
      <c r="CY4" s="73"/>
      <c r="CZ4" s="73"/>
      <c r="DA4" s="73"/>
      <c r="DB4" s="73"/>
      <c r="DC4" s="73"/>
      <c r="DD4" s="73"/>
      <c r="DE4" s="73"/>
      <c r="DF4" s="73"/>
      <c r="DG4" s="73"/>
      <c r="DH4" s="73"/>
      <c r="DI4" s="73" t="s">
        <v>64</v>
      </c>
      <c r="DJ4" s="73"/>
      <c r="DK4" s="73"/>
      <c r="DL4" s="73"/>
      <c r="DM4" s="73"/>
      <c r="DN4" s="73"/>
      <c r="DO4" s="73"/>
      <c r="DP4" s="73"/>
      <c r="DQ4" s="73"/>
      <c r="DR4" s="73"/>
      <c r="DS4" s="73"/>
      <c r="DT4" s="73" t="s">
        <v>65</v>
      </c>
      <c r="DU4" s="73"/>
      <c r="DV4" s="73"/>
      <c r="DW4" s="73"/>
      <c r="DX4" s="73"/>
      <c r="DY4" s="73"/>
      <c r="DZ4" s="73"/>
      <c r="EA4" s="73"/>
      <c r="EB4" s="73"/>
      <c r="EC4" s="73"/>
      <c r="ED4" s="73"/>
      <c r="EE4" s="73" t="s">
        <v>66</v>
      </c>
      <c r="EF4" s="73"/>
      <c r="EG4" s="73"/>
      <c r="EH4" s="73"/>
      <c r="EI4" s="73"/>
      <c r="EJ4" s="73"/>
      <c r="EK4" s="73"/>
      <c r="EL4" s="73"/>
      <c r="EM4" s="73"/>
      <c r="EN4" s="73"/>
      <c r="EO4" s="73"/>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72028</v>
      </c>
      <c r="D6" s="19">
        <f t="shared" si="3"/>
        <v>46</v>
      </c>
      <c r="E6" s="19">
        <f t="shared" si="3"/>
        <v>17</v>
      </c>
      <c r="F6" s="19">
        <f t="shared" si="3"/>
        <v>1</v>
      </c>
      <c r="G6" s="19">
        <f t="shared" si="3"/>
        <v>0</v>
      </c>
      <c r="H6" s="19" t="str">
        <f t="shared" si="3"/>
        <v>福島県　会津若松市</v>
      </c>
      <c r="I6" s="19" t="str">
        <f t="shared" si="3"/>
        <v>法適用</v>
      </c>
      <c r="J6" s="19" t="str">
        <f t="shared" si="3"/>
        <v>下水道事業</v>
      </c>
      <c r="K6" s="19" t="str">
        <f t="shared" si="3"/>
        <v>公共下水道</v>
      </c>
      <c r="L6" s="19" t="str">
        <f t="shared" si="3"/>
        <v>Bd1</v>
      </c>
      <c r="M6" s="19" t="str">
        <f t="shared" si="3"/>
        <v>自治体職員</v>
      </c>
      <c r="N6" s="20" t="str">
        <f t="shared" si="3"/>
        <v>-</v>
      </c>
      <c r="O6" s="20">
        <f t="shared" si="3"/>
        <v>67.02</v>
      </c>
      <c r="P6" s="20">
        <f t="shared" si="3"/>
        <v>70.569999999999993</v>
      </c>
      <c r="Q6" s="20">
        <f t="shared" si="3"/>
        <v>81.05</v>
      </c>
      <c r="R6" s="20">
        <f t="shared" si="3"/>
        <v>2860</v>
      </c>
      <c r="S6" s="20">
        <f t="shared" si="3"/>
        <v>114200</v>
      </c>
      <c r="T6" s="20">
        <f t="shared" si="3"/>
        <v>382.97</v>
      </c>
      <c r="U6" s="20">
        <f t="shared" si="3"/>
        <v>298.2</v>
      </c>
      <c r="V6" s="20">
        <f t="shared" si="3"/>
        <v>79753</v>
      </c>
      <c r="W6" s="20">
        <f t="shared" si="3"/>
        <v>19.71</v>
      </c>
      <c r="X6" s="20">
        <f t="shared" si="3"/>
        <v>4046.32</v>
      </c>
      <c r="Y6" s="21" t="str">
        <f>IF(Y7="",NA(),Y7)</f>
        <v>-</v>
      </c>
      <c r="Z6" s="21" t="str">
        <f t="shared" ref="Z6:AH6" si="4">IF(Z7="",NA(),Z7)</f>
        <v>-</v>
      </c>
      <c r="AA6" s="21">
        <f t="shared" si="4"/>
        <v>105.24</v>
      </c>
      <c r="AB6" s="21">
        <f t="shared" si="4"/>
        <v>104.61</v>
      </c>
      <c r="AC6" s="21">
        <f t="shared" si="4"/>
        <v>105.17</v>
      </c>
      <c r="AD6" s="21" t="str">
        <f t="shared" si="4"/>
        <v>-</v>
      </c>
      <c r="AE6" s="21" t="str">
        <f t="shared" si="4"/>
        <v>-</v>
      </c>
      <c r="AF6" s="21">
        <f t="shared" si="4"/>
        <v>107.85</v>
      </c>
      <c r="AG6" s="21">
        <f t="shared" si="4"/>
        <v>108.04</v>
      </c>
      <c r="AH6" s="21">
        <f t="shared" si="4"/>
        <v>107.49</v>
      </c>
      <c r="AI6" s="20" t="str">
        <f>IF(AI7="","",IF(AI7="-","【-】","【"&amp;SUBSTITUTE(TEXT(AI7,"#,##0.00"),"-","△")&amp;"】"))</f>
        <v>【106.11】</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4.72</v>
      </c>
      <c r="AR6" s="21">
        <f t="shared" si="5"/>
        <v>4.49</v>
      </c>
      <c r="AS6" s="21">
        <f t="shared" si="5"/>
        <v>5.41</v>
      </c>
      <c r="AT6" s="20" t="str">
        <f>IF(AT7="","",IF(AT7="-","【-】","【"&amp;SUBSTITUTE(TEXT(AT7,"#,##0.00"),"-","△")&amp;"】"))</f>
        <v>【3.15】</v>
      </c>
      <c r="AU6" s="21" t="str">
        <f>IF(AU7="",NA(),AU7)</f>
        <v>-</v>
      </c>
      <c r="AV6" s="21" t="str">
        <f t="shared" ref="AV6:BD6" si="6">IF(AV7="",NA(),AV7)</f>
        <v>-</v>
      </c>
      <c r="AW6" s="21">
        <f t="shared" si="6"/>
        <v>38.75</v>
      </c>
      <c r="AX6" s="21">
        <f t="shared" si="6"/>
        <v>45.69</v>
      </c>
      <c r="AY6" s="21">
        <f t="shared" si="6"/>
        <v>58.08</v>
      </c>
      <c r="AZ6" s="21" t="str">
        <f t="shared" si="6"/>
        <v>-</v>
      </c>
      <c r="BA6" s="21" t="str">
        <f t="shared" si="6"/>
        <v>-</v>
      </c>
      <c r="BB6" s="21">
        <f t="shared" si="6"/>
        <v>67.930000000000007</v>
      </c>
      <c r="BC6" s="21">
        <f t="shared" si="6"/>
        <v>68.53</v>
      </c>
      <c r="BD6" s="21">
        <f t="shared" si="6"/>
        <v>69.180000000000007</v>
      </c>
      <c r="BE6" s="20" t="str">
        <f>IF(BE7="","",IF(BE7="-","【-】","【"&amp;SUBSTITUTE(TEXT(BE7,"#,##0.00"),"-","△")&amp;"】"))</f>
        <v>【73.44】</v>
      </c>
      <c r="BF6" s="21" t="str">
        <f>IF(BF7="",NA(),BF7)</f>
        <v>-</v>
      </c>
      <c r="BG6" s="21" t="str">
        <f t="shared" ref="BG6:BO6" si="7">IF(BG7="",NA(),BG7)</f>
        <v>-</v>
      </c>
      <c r="BH6" s="21">
        <f t="shared" si="7"/>
        <v>763.02</v>
      </c>
      <c r="BI6" s="21">
        <f t="shared" si="7"/>
        <v>719.56</v>
      </c>
      <c r="BJ6" s="21">
        <f t="shared" si="7"/>
        <v>695.18</v>
      </c>
      <c r="BK6" s="21" t="str">
        <f t="shared" si="7"/>
        <v>-</v>
      </c>
      <c r="BL6" s="21" t="str">
        <f t="shared" si="7"/>
        <v>-</v>
      </c>
      <c r="BM6" s="21">
        <f t="shared" si="7"/>
        <v>857.88</v>
      </c>
      <c r="BN6" s="21">
        <f t="shared" si="7"/>
        <v>825.1</v>
      </c>
      <c r="BO6" s="21">
        <f t="shared" si="7"/>
        <v>789.87</v>
      </c>
      <c r="BP6" s="20" t="str">
        <f>IF(BP7="","",IF(BP7="-","【-】","【"&amp;SUBSTITUTE(TEXT(BP7,"#,##0.00"),"-","△")&amp;"】"))</f>
        <v>【652.82】</v>
      </c>
      <c r="BQ6" s="21" t="str">
        <f>IF(BQ7="",NA(),BQ7)</f>
        <v>-</v>
      </c>
      <c r="BR6" s="21" t="str">
        <f t="shared" ref="BR6:BZ6" si="8">IF(BR7="",NA(),BR7)</f>
        <v>-</v>
      </c>
      <c r="BS6" s="21">
        <f t="shared" si="8"/>
        <v>100</v>
      </c>
      <c r="BT6" s="21">
        <f t="shared" si="8"/>
        <v>100</v>
      </c>
      <c r="BU6" s="21">
        <f t="shared" si="8"/>
        <v>100</v>
      </c>
      <c r="BV6" s="21" t="str">
        <f t="shared" si="8"/>
        <v>-</v>
      </c>
      <c r="BW6" s="21" t="str">
        <f t="shared" si="8"/>
        <v>-</v>
      </c>
      <c r="BX6" s="21">
        <f t="shared" si="8"/>
        <v>94.97</v>
      </c>
      <c r="BY6" s="21">
        <f t="shared" si="8"/>
        <v>97.07</v>
      </c>
      <c r="BZ6" s="21">
        <f t="shared" si="8"/>
        <v>98.06</v>
      </c>
      <c r="CA6" s="20" t="str">
        <f>IF(CA7="","",IF(CA7="-","【-】","【"&amp;SUBSTITUTE(TEXT(CA7,"#,##0.00"),"-","△")&amp;"】"))</f>
        <v>【97.61】</v>
      </c>
      <c r="CB6" s="21" t="str">
        <f>IF(CB7="",NA(),CB7)</f>
        <v>-</v>
      </c>
      <c r="CC6" s="21" t="str">
        <f t="shared" ref="CC6:CK6" si="9">IF(CC7="",NA(),CC7)</f>
        <v>-</v>
      </c>
      <c r="CD6" s="21">
        <f t="shared" si="9"/>
        <v>181.78</v>
      </c>
      <c r="CE6" s="21">
        <f t="shared" si="9"/>
        <v>182.54</v>
      </c>
      <c r="CF6" s="21">
        <f t="shared" si="9"/>
        <v>184.51</v>
      </c>
      <c r="CG6" s="21" t="str">
        <f t="shared" si="9"/>
        <v>-</v>
      </c>
      <c r="CH6" s="21" t="str">
        <f t="shared" si="9"/>
        <v>-</v>
      </c>
      <c r="CI6" s="21">
        <f t="shared" si="9"/>
        <v>159.49</v>
      </c>
      <c r="CJ6" s="21">
        <f t="shared" si="9"/>
        <v>157.81</v>
      </c>
      <c r="CK6" s="21">
        <f t="shared" si="9"/>
        <v>157.37</v>
      </c>
      <c r="CL6" s="20" t="str">
        <f>IF(CL7="","",IF(CL7="-","【-】","【"&amp;SUBSTITUTE(TEXT(CL7,"#,##0.00"),"-","△")&amp;"】"))</f>
        <v>【138.29】</v>
      </c>
      <c r="CM6" s="21" t="str">
        <f>IF(CM7="",NA(),CM7)</f>
        <v>-</v>
      </c>
      <c r="CN6" s="21" t="str">
        <f t="shared" ref="CN6:CV6" si="10">IF(CN7="",NA(),CN7)</f>
        <v>-</v>
      </c>
      <c r="CO6" s="21">
        <f t="shared" si="10"/>
        <v>91.81</v>
      </c>
      <c r="CP6" s="21">
        <f t="shared" si="10"/>
        <v>87.55</v>
      </c>
      <c r="CQ6" s="21">
        <f t="shared" si="10"/>
        <v>78.44</v>
      </c>
      <c r="CR6" s="21" t="str">
        <f t="shared" si="10"/>
        <v>-</v>
      </c>
      <c r="CS6" s="21" t="str">
        <f t="shared" si="10"/>
        <v>-</v>
      </c>
      <c r="CT6" s="21">
        <f t="shared" si="10"/>
        <v>65.28</v>
      </c>
      <c r="CU6" s="21">
        <f t="shared" si="10"/>
        <v>64.92</v>
      </c>
      <c r="CV6" s="21">
        <f t="shared" si="10"/>
        <v>64.14</v>
      </c>
      <c r="CW6" s="20" t="str">
        <f>IF(CW7="","",IF(CW7="-","【-】","【"&amp;SUBSTITUTE(TEXT(CW7,"#,##0.00"),"-","△")&amp;"】"))</f>
        <v>【59.10】</v>
      </c>
      <c r="CX6" s="21" t="str">
        <f>IF(CX7="",NA(),CX7)</f>
        <v>-</v>
      </c>
      <c r="CY6" s="21" t="str">
        <f t="shared" ref="CY6:DG6" si="11">IF(CY7="",NA(),CY7)</f>
        <v>-</v>
      </c>
      <c r="CZ6" s="21">
        <f t="shared" si="11"/>
        <v>86.6</v>
      </c>
      <c r="DA6" s="21">
        <f t="shared" si="11"/>
        <v>86.86</v>
      </c>
      <c r="DB6" s="21">
        <f t="shared" si="11"/>
        <v>87.97</v>
      </c>
      <c r="DC6" s="21" t="str">
        <f t="shared" si="11"/>
        <v>-</v>
      </c>
      <c r="DD6" s="21" t="str">
        <f t="shared" si="11"/>
        <v>-</v>
      </c>
      <c r="DE6" s="21">
        <f t="shared" si="11"/>
        <v>92.72</v>
      </c>
      <c r="DF6" s="21">
        <f t="shared" si="11"/>
        <v>92.88</v>
      </c>
      <c r="DG6" s="21">
        <f t="shared" si="11"/>
        <v>92.9</v>
      </c>
      <c r="DH6" s="20" t="str">
        <f>IF(DH7="","",IF(DH7="-","【-】","【"&amp;SUBSTITUTE(TEXT(DH7,"#,##0.00"),"-","△")&amp;"】"))</f>
        <v>【95.82】</v>
      </c>
      <c r="DI6" s="21" t="str">
        <f>IF(DI7="",NA(),DI7)</f>
        <v>-</v>
      </c>
      <c r="DJ6" s="21" t="str">
        <f t="shared" ref="DJ6:DR6" si="12">IF(DJ7="",NA(),DJ7)</f>
        <v>-</v>
      </c>
      <c r="DK6" s="21">
        <f t="shared" si="12"/>
        <v>4.09</v>
      </c>
      <c r="DL6" s="21">
        <f t="shared" si="12"/>
        <v>8.02</v>
      </c>
      <c r="DM6" s="21">
        <f t="shared" si="12"/>
        <v>11.82</v>
      </c>
      <c r="DN6" s="21" t="str">
        <f t="shared" si="12"/>
        <v>-</v>
      </c>
      <c r="DO6" s="21" t="str">
        <f t="shared" si="12"/>
        <v>-</v>
      </c>
      <c r="DP6" s="21">
        <f t="shared" si="12"/>
        <v>23.79</v>
      </c>
      <c r="DQ6" s="21">
        <f t="shared" si="12"/>
        <v>25.66</v>
      </c>
      <c r="DR6" s="21">
        <f t="shared" si="12"/>
        <v>27.46</v>
      </c>
      <c r="DS6" s="20" t="str">
        <f>IF(DS7="","",IF(DS7="-","【-】","【"&amp;SUBSTITUTE(TEXT(DS7,"#,##0.00"),"-","△")&amp;"】"))</f>
        <v>【39.74】</v>
      </c>
      <c r="DT6" s="21" t="str">
        <f>IF(DT7="",NA(),DT7)</f>
        <v>-</v>
      </c>
      <c r="DU6" s="21" t="str">
        <f t="shared" ref="DU6:EC6" si="13">IF(DU7="",NA(),DU7)</f>
        <v>-</v>
      </c>
      <c r="DV6" s="20">
        <f t="shared" si="13"/>
        <v>0</v>
      </c>
      <c r="DW6" s="21">
        <f t="shared" si="13"/>
        <v>0.53</v>
      </c>
      <c r="DX6" s="21">
        <f t="shared" si="13"/>
        <v>1.07</v>
      </c>
      <c r="DY6" s="21" t="str">
        <f t="shared" si="13"/>
        <v>-</v>
      </c>
      <c r="DZ6" s="21" t="str">
        <f t="shared" si="13"/>
        <v>-</v>
      </c>
      <c r="EA6" s="21">
        <f t="shared" si="13"/>
        <v>1.22</v>
      </c>
      <c r="EB6" s="21">
        <f t="shared" si="13"/>
        <v>1.61</v>
      </c>
      <c r="EC6" s="21">
        <f t="shared" si="13"/>
        <v>2.08</v>
      </c>
      <c r="ED6" s="20" t="str">
        <f>IF(ED7="","",IF(ED7="-","【-】","【"&amp;SUBSTITUTE(TEXT(ED7,"#,##0.00"),"-","△")&amp;"】"))</f>
        <v>【7.62】</v>
      </c>
      <c r="EE6" s="21" t="str">
        <f>IF(EE7="",NA(),EE7)</f>
        <v>-</v>
      </c>
      <c r="EF6" s="21" t="str">
        <f t="shared" ref="EF6:EN6" si="14">IF(EF7="",NA(),EF7)</f>
        <v>-</v>
      </c>
      <c r="EG6" s="21">
        <f t="shared" si="14"/>
        <v>0.02</v>
      </c>
      <c r="EH6" s="20">
        <f t="shared" si="14"/>
        <v>0</v>
      </c>
      <c r="EI6" s="20">
        <f t="shared" si="14"/>
        <v>0</v>
      </c>
      <c r="EJ6" s="21" t="str">
        <f t="shared" si="14"/>
        <v>-</v>
      </c>
      <c r="EK6" s="21" t="str">
        <f t="shared" si="14"/>
        <v>-</v>
      </c>
      <c r="EL6" s="21">
        <f t="shared" si="14"/>
        <v>0.09</v>
      </c>
      <c r="EM6" s="21">
        <f t="shared" si="14"/>
        <v>0.17</v>
      </c>
      <c r="EN6" s="21">
        <f t="shared" si="14"/>
        <v>0.13</v>
      </c>
      <c r="EO6" s="20" t="str">
        <f>IF(EO7="","",IF(EO7="-","【-】","【"&amp;SUBSTITUTE(TEXT(EO7,"#,##0.00"),"-","△")&amp;"】"))</f>
        <v>【0.23】</v>
      </c>
    </row>
    <row r="7" spans="1:148" s="22" customFormat="1" x14ac:dyDescent="0.15">
      <c r="A7" s="14"/>
      <c r="B7" s="23">
        <v>2022</v>
      </c>
      <c r="C7" s="23">
        <v>72028</v>
      </c>
      <c r="D7" s="23">
        <v>46</v>
      </c>
      <c r="E7" s="23">
        <v>17</v>
      </c>
      <c r="F7" s="23">
        <v>1</v>
      </c>
      <c r="G7" s="23">
        <v>0</v>
      </c>
      <c r="H7" s="23" t="s">
        <v>96</v>
      </c>
      <c r="I7" s="23" t="s">
        <v>97</v>
      </c>
      <c r="J7" s="23" t="s">
        <v>98</v>
      </c>
      <c r="K7" s="23" t="s">
        <v>99</v>
      </c>
      <c r="L7" s="23" t="s">
        <v>100</v>
      </c>
      <c r="M7" s="23" t="s">
        <v>101</v>
      </c>
      <c r="N7" s="24" t="s">
        <v>102</v>
      </c>
      <c r="O7" s="24">
        <v>67.02</v>
      </c>
      <c r="P7" s="24">
        <v>70.569999999999993</v>
      </c>
      <c r="Q7" s="24">
        <v>81.05</v>
      </c>
      <c r="R7" s="24">
        <v>2860</v>
      </c>
      <c r="S7" s="24">
        <v>114200</v>
      </c>
      <c r="T7" s="24">
        <v>382.97</v>
      </c>
      <c r="U7" s="24">
        <v>298.2</v>
      </c>
      <c r="V7" s="24">
        <v>79753</v>
      </c>
      <c r="W7" s="24">
        <v>19.71</v>
      </c>
      <c r="X7" s="24">
        <v>4046.32</v>
      </c>
      <c r="Y7" s="24" t="s">
        <v>102</v>
      </c>
      <c r="Z7" s="24" t="s">
        <v>102</v>
      </c>
      <c r="AA7" s="24">
        <v>105.24</v>
      </c>
      <c r="AB7" s="24">
        <v>104.61</v>
      </c>
      <c r="AC7" s="24">
        <v>105.17</v>
      </c>
      <c r="AD7" s="24" t="s">
        <v>102</v>
      </c>
      <c r="AE7" s="24" t="s">
        <v>102</v>
      </c>
      <c r="AF7" s="24">
        <v>107.85</v>
      </c>
      <c r="AG7" s="24">
        <v>108.04</v>
      </c>
      <c r="AH7" s="24">
        <v>107.49</v>
      </c>
      <c r="AI7" s="24">
        <v>106.11</v>
      </c>
      <c r="AJ7" s="24" t="s">
        <v>102</v>
      </c>
      <c r="AK7" s="24" t="s">
        <v>102</v>
      </c>
      <c r="AL7" s="24">
        <v>0</v>
      </c>
      <c r="AM7" s="24">
        <v>0</v>
      </c>
      <c r="AN7" s="24">
        <v>0</v>
      </c>
      <c r="AO7" s="24" t="s">
        <v>102</v>
      </c>
      <c r="AP7" s="24" t="s">
        <v>102</v>
      </c>
      <c r="AQ7" s="24">
        <v>4.72</v>
      </c>
      <c r="AR7" s="24">
        <v>4.49</v>
      </c>
      <c r="AS7" s="24">
        <v>5.41</v>
      </c>
      <c r="AT7" s="24">
        <v>3.15</v>
      </c>
      <c r="AU7" s="24" t="s">
        <v>102</v>
      </c>
      <c r="AV7" s="24" t="s">
        <v>102</v>
      </c>
      <c r="AW7" s="24">
        <v>38.75</v>
      </c>
      <c r="AX7" s="24">
        <v>45.69</v>
      </c>
      <c r="AY7" s="24">
        <v>58.08</v>
      </c>
      <c r="AZ7" s="24" t="s">
        <v>102</v>
      </c>
      <c r="BA7" s="24" t="s">
        <v>102</v>
      </c>
      <c r="BB7" s="24">
        <v>67.930000000000007</v>
      </c>
      <c r="BC7" s="24">
        <v>68.53</v>
      </c>
      <c r="BD7" s="24">
        <v>69.180000000000007</v>
      </c>
      <c r="BE7" s="24">
        <v>73.44</v>
      </c>
      <c r="BF7" s="24" t="s">
        <v>102</v>
      </c>
      <c r="BG7" s="24" t="s">
        <v>102</v>
      </c>
      <c r="BH7" s="24">
        <v>763.02</v>
      </c>
      <c r="BI7" s="24">
        <v>719.56</v>
      </c>
      <c r="BJ7" s="24">
        <v>695.18</v>
      </c>
      <c r="BK7" s="24" t="s">
        <v>102</v>
      </c>
      <c r="BL7" s="24" t="s">
        <v>102</v>
      </c>
      <c r="BM7" s="24">
        <v>857.88</v>
      </c>
      <c r="BN7" s="24">
        <v>825.1</v>
      </c>
      <c r="BO7" s="24">
        <v>789.87</v>
      </c>
      <c r="BP7" s="24">
        <v>652.82000000000005</v>
      </c>
      <c r="BQ7" s="24" t="s">
        <v>102</v>
      </c>
      <c r="BR7" s="24" t="s">
        <v>102</v>
      </c>
      <c r="BS7" s="24">
        <v>100</v>
      </c>
      <c r="BT7" s="24">
        <v>100</v>
      </c>
      <c r="BU7" s="24">
        <v>100</v>
      </c>
      <c r="BV7" s="24" t="s">
        <v>102</v>
      </c>
      <c r="BW7" s="24" t="s">
        <v>102</v>
      </c>
      <c r="BX7" s="24">
        <v>94.97</v>
      </c>
      <c r="BY7" s="24">
        <v>97.07</v>
      </c>
      <c r="BZ7" s="24">
        <v>98.06</v>
      </c>
      <c r="CA7" s="24">
        <v>97.61</v>
      </c>
      <c r="CB7" s="24" t="s">
        <v>102</v>
      </c>
      <c r="CC7" s="24" t="s">
        <v>102</v>
      </c>
      <c r="CD7" s="24">
        <v>181.78</v>
      </c>
      <c r="CE7" s="24">
        <v>182.54</v>
      </c>
      <c r="CF7" s="24">
        <v>184.51</v>
      </c>
      <c r="CG7" s="24" t="s">
        <v>102</v>
      </c>
      <c r="CH7" s="24" t="s">
        <v>102</v>
      </c>
      <c r="CI7" s="24">
        <v>159.49</v>
      </c>
      <c r="CJ7" s="24">
        <v>157.81</v>
      </c>
      <c r="CK7" s="24">
        <v>157.37</v>
      </c>
      <c r="CL7" s="24">
        <v>138.29</v>
      </c>
      <c r="CM7" s="24" t="s">
        <v>102</v>
      </c>
      <c r="CN7" s="24" t="s">
        <v>102</v>
      </c>
      <c r="CO7" s="24">
        <v>91.81</v>
      </c>
      <c r="CP7" s="24">
        <v>87.55</v>
      </c>
      <c r="CQ7" s="24">
        <v>78.44</v>
      </c>
      <c r="CR7" s="24" t="s">
        <v>102</v>
      </c>
      <c r="CS7" s="24" t="s">
        <v>102</v>
      </c>
      <c r="CT7" s="24">
        <v>65.28</v>
      </c>
      <c r="CU7" s="24">
        <v>64.92</v>
      </c>
      <c r="CV7" s="24">
        <v>64.14</v>
      </c>
      <c r="CW7" s="24">
        <v>59.1</v>
      </c>
      <c r="CX7" s="24" t="s">
        <v>102</v>
      </c>
      <c r="CY7" s="24" t="s">
        <v>102</v>
      </c>
      <c r="CZ7" s="24">
        <v>86.6</v>
      </c>
      <c r="DA7" s="24">
        <v>86.86</v>
      </c>
      <c r="DB7" s="24">
        <v>87.97</v>
      </c>
      <c r="DC7" s="24" t="s">
        <v>102</v>
      </c>
      <c r="DD7" s="24" t="s">
        <v>102</v>
      </c>
      <c r="DE7" s="24">
        <v>92.72</v>
      </c>
      <c r="DF7" s="24">
        <v>92.88</v>
      </c>
      <c r="DG7" s="24">
        <v>92.9</v>
      </c>
      <c r="DH7" s="24">
        <v>95.82</v>
      </c>
      <c r="DI7" s="24" t="s">
        <v>102</v>
      </c>
      <c r="DJ7" s="24" t="s">
        <v>102</v>
      </c>
      <c r="DK7" s="24">
        <v>4.09</v>
      </c>
      <c r="DL7" s="24">
        <v>8.02</v>
      </c>
      <c r="DM7" s="24">
        <v>11.82</v>
      </c>
      <c r="DN7" s="24" t="s">
        <v>102</v>
      </c>
      <c r="DO7" s="24" t="s">
        <v>102</v>
      </c>
      <c r="DP7" s="24">
        <v>23.79</v>
      </c>
      <c r="DQ7" s="24">
        <v>25.66</v>
      </c>
      <c r="DR7" s="24">
        <v>27.46</v>
      </c>
      <c r="DS7" s="24">
        <v>39.74</v>
      </c>
      <c r="DT7" s="24" t="s">
        <v>102</v>
      </c>
      <c r="DU7" s="24" t="s">
        <v>102</v>
      </c>
      <c r="DV7" s="24">
        <v>0</v>
      </c>
      <c r="DW7" s="24">
        <v>0.53</v>
      </c>
      <c r="DX7" s="24">
        <v>1.07</v>
      </c>
      <c r="DY7" s="24" t="s">
        <v>102</v>
      </c>
      <c r="DZ7" s="24" t="s">
        <v>102</v>
      </c>
      <c r="EA7" s="24">
        <v>1.22</v>
      </c>
      <c r="EB7" s="24">
        <v>1.61</v>
      </c>
      <c r="EC7" s="24">
        <v>2.08</v>
      </c>
      <c r="ED7" s="24">
        <v>7.62</v>
      </c>
      <c r="EE7" s="24" t="s">
        <v>102</v>
      </c>
      <c r="EF7" s="24" t="s">
        <v>102</v>
      </c>
      <c r="EG7" s="24">
        <v>0.02</v>
      </c>
      <c r="EH7" s="24">
        <v>0</v>
      </c>
      <c r="EI7" s="24">
        <v>0</v>
      </c>
      <c r="EJ7" s="24" t="s">
        <v>102</v>
      </c>
      <c r="EK7" s="24" t="s">
        <v>102</v>
      </c>
      <c r="EL7" s="24">
        <v>0.09</v>
      </c>
      <c r="EM7" s="24">
        <v>0.17</v>
      </c>
      <c r="EN7" s="24">
        <v>0.13</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赤塚 健雄</cp:lastModifiedBy>
  <cp:lastPrinted>2024-01-31T00:44:17Z</cp:lastPrinted>
  <dcterms:created xsi:type="dcterms:W3CDTF">2023-12-12T00:43:13Z</dcterms:created>
  <dcterms:modified xsi:type="dcterms:W3CDTF">2024-01-31T00:44:18Z</dcterms:modified>
  <cp:category/>
</cp:coreProperties>
</file>