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mc:AlternateContent xmlns:mc="http://schemas.openxmlformats.org/markup-compatibility/2006">
    <mc:Choice Requires="x15">
      <x15ac:absPath xmlns:x15ac="http://schemas.microsoft.com/office/spreadsheetml/2010/11/ac" url="\\namie-lg-file01.namie.lg.local\fileserver\140 住宅水道課\2023(令和5年度)\料金会計係\13_経営比較分析表\水道【経営比較分析表】2022_075477_46_010\"/>
    </mc:Choice>
  </mc:AlternateContent>
  <xr:revisionPtr revIDLastSave="0" documentId="13_ncr:1_{95B1896C-B745-4F48-8E3A-E868E50CEF03}" xr6:coauthVersionLast="43" xr6:coauthVersionMax="43" xr10:uidLastSave="{00000000-0000-0000-0000-000000000000}"/>
  <workbookProtection workbookAlgorithmName="SHA-512" workbookHashValue="QNiC/Ps/GlaIYY3UWu9Zv8bpaCiARhMjD0TDIl/dFjWKcpQayz5JqhpBbiGy9Hf3gzvnaU0ypcHzWrZ0s7MT9A==" workbookSaltValue="7CofMOqUAwMqtq73q7Ob3w=="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<sst xmlns="http://schemas.openxmlformats.org/spreadsheetml/2006/main" count="228" uniqueCount="113">
  <si>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</si>
  <si>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</si>
  <si>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</si>
  <si>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</si>
  <si>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</si>
  <si>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</si>
  <si>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</si>
  <si>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</si>
  <si>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</si>
  <si>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</si>
  <si>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</si>
  <si>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</si>
  <si>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</si>
  <si>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</si>
  <si>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</si>
  <si>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</si>
  <si>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</si>
  <si>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</si>
  <si>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</si>
  <si>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</si>
  <si>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</si>
  <si>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</si>
  <si>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</si>
  <si>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</si>
  <si>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</si>
  <si>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</si>
  <si>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</si>
  <si>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</si>
  <si>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</si>
  <si>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</si>
  <si>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</si>
  <si>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</si>
  <si>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</si>
  <si>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</si>
  <si>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</si>
  <si>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</si>
  <si>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</si>
  <si>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</si>
  <si>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</si>
  <si>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</si>
  <si>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</si>
  <si>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</si>
  <si>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</si>
  <si>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</si>
  <si>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</si>
  <si>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</si>
  <si>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</si>
  <si>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</si>
  <si>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</si>
  <si>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</si>
  <si>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</si>
  <si>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</si>
  <si>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</si>
  <si>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</si>
  <si>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</si>
  <si>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</si>
  <si>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</si>
  <si>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</si>
  <si>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</si>
  <si>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</si>
  <si>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</si>
  <si>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</si>
  <si>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</si>
  <si>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</si>
  <si>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</si>
  <si>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</si>
  <si>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</si>
  <si>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</si>
  <si>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</si>
  <si>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</si>
  <si>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</si>
  <si>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</si>
  <si>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</si>
  <si>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</si>
  <si>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</si>
  <si>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</si>
  <si>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</si>
  <si>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</si>
  <si>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</si>
  <si>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</si>
  <si>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</si>
  <si>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</si>
  <si>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</si>
  <si>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</si>
  <si>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</si>
  <si>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</si>
  <si>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</si>
  <si>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</si>
  <si>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</si>
  <si>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</si>
  <si>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</si>
  <si>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</si>
  <si>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</si>
  <si>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浪江町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</si>
  <si>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</si>
  <si>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</si>
  <si>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</si>
  <si>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</si>
  <si>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</si>
  <si>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</si>
  <si>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</si>
  <si>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</si>
  <si>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</si>
  <si>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</si>
  <si>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</si>
  <si>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</si>
  <si>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</si>
  <si>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</si>
  <si>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</si>
  <si>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</si>
  <si>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①有形固定資産償却率41.82％と昨年度より低下している。過去5年のデータを比較した場合比率に推移があまりなく資産取得が増加していると考える。
②管路経年化率35.11と平均値を大きく上回っていることがわかる。法定耐用年数を超えた管路の所持が影響している。石綿管も残っており今後の管路更新の必要性が高いと考える。
③管路更新率0.94％と昨年度より低下したが、県及び全国平均より上回っている。取水場配水池などの施設統合に伴う大規模工事を行っていることが原因である。管路更新計画に基づき、石綿管の管路更新も行っている。</t>
    <rPh sb="1" eb="3">
      <t>ユウケイ</t>
    </rPh>
    <rPh sb="3" eb="5">
      <t>コテイ</t>
    </rPh>
    <rPh sb="5" eb="7">
      <t>シサン</t>
    </rPh>
    <rPh sb="7" eb="9">
      <t>ショウキャク</t>
    </rPh>
    <rPh sb="9" eb="10">
      <t>リツ</t>
    </rPh>
    <rPh sb="17" eb="20">
      <t>サクネンド</t>
    </rPh>
    <rPh sb="22" eb="24">
      <t>テイカ</t>
    </rPh>
    <rPh sb="29" eb="31">
      <t>カコ</t>
    </rPh>
    <rPh sb="32" eb="33">
      <t>ネン</t>
    </rPh>
    <rPh sb="38" eb="40">
      <t>ヒカク</t>
    </rPh>
    <rPh sb="42" eb="44">
      <t>バアイ</t>
    </rPh>
    <rPh sb="44" eb="46">
      <t>ヒリツ</t>
    </rPh>
    <rPh sb="47" eb="49">
      <t>スイイ</t>
    </rPh>
    <rPh sb="55" eb="57">
      <t>シサン</t>
    </rPh>
    <rPh sb="57" eb="59">
      <t>シュトク</t>
    </rPh>
    <rPh sb="60" eb="62">
      <t>ゾウカ</t>
    </rPh>
    <rPh sb="67" eb="68">
      <t>カンガ</t>
    </rPh>
    <rPh sb="73" eb="75">
      <t>カンロ</t>
    </rPh>
    <rPh sb="75" eb="77">
      <t>ケイネン</t>
    </rPh>
    <rPh sb="77" eb="78">
      <t>カ</t>
    </rPh>
    <rPh sb="78" eb="79">
      <t>リツ</t>
    </rPh>
    <rPh sb="85" eb="88">
      <t>ヘイキンチ</t>
    </rPh>
    <rPh sb="89" eb="90">
      <t>オオ</t>
    </rPh>
    <rPh sb="92" eb="94">
      <t>ウワマワ</t>
    </rPh>
    <rPh sb="105" eb="107">
      <t>ホウテイ</t>
    </rPh>
    <rPh sb="107" eb="109">
      <t>タイヨウ</t>
    </rPh>
    <rPh sb="109" eb="111">
      <t>ネンスウ</t>
    </rPh>
    <rPh sb="112" eb="113">
      <t>コ</t>
    </rPh>
    <rPh sb="115" eb="117">
      <t>カンロ</t>
    </rPh>
    <rPh sb="118" eb="120">
      <t>ショジ</t>
    </rPh>
    <rPh sb="121" eb="123">
      <t>エイキョウ</t>
    </rPh>
    <rPh sb="128" eb="130">
      <t>セキメン</t>
    </rPh>
    <rPh sb="130" eb="131">
      <t>カン</t>
    </rPh>
    <rPh sb="132" eb="133">
      <t>ノコ</t>
    </rPh>
    <rPh sb="137" eb="139">
      <t>コンゴ</t>
    </rPh>
    <rPh sb="140" eb="141">
      <t>カン</t>
    </rPh>
    <rPh sb="141" eb="142">
      <t>ロ</t>
    </rPh>
    <rPh sb="142" eb="144">
      <t>コウシン</t>
    </rPh>
    <rPh sb="145" eb="148">
      <t>ヒツヨウセイ</t>
    </rPh>
    <rPh sb="149" eb="150">
      <t>タカ</t>
    </rPh>
    <rPh sb="152" eb="153">
      <t>カンガ</t>
    </rPh>
    <rPh sb="158" eb="160">
      <t>カンロ</t>
    </rPh>
    <rPh sb="160" eb="162">
      <t>コウシン</t>
    </rPh>
    <rPh sb="162" eb="163">
      <t>リツ</t>
    </rPh>
    <rPh sb="169" eb="172">
      <t>サクネンド</t>
    </rPh>
    <rPh sb="174" eb="176">
      <t>テイカ</t>
    </rPh>
    <rPh sb="180" eb="181">
      <t>ケン</t>
    </rPh>
    <rPh sb="181" eb="182">
      <t>オヨ</t>
    </rPh>
    <rPh sb="183" eb="185">
      <t>ゼンコク</t>
    </rPh>
    <rPh sb="185" eb="187">
      <t>ヘイキン</t>
    </rPh>
    <rPh sb="189" eb="191">
      <t>ウワマワ</t>
    </rPh>
    <rPh sb="196" eb="198">
      <t>シュスイ</t>
    </rPh>
    <rPh sb="198" eb="199">
      <t>ジョウ</t>
    </rPh>
    <rPh sb="199" eb="202">
      <t>ハイスイチ</t>
    </rPh>
    <rPh sb="205" eb="207">
      <t>シセツ</t>
    </rPh>
    <rPh sb="207" eb="209">
      <t>トウゴウ</t>
    </rPh>
    <rPh sb="210" eb="211">
      <t>トモナ</t>
    </rPh>
    <rPh sb="212" eb="215">
      <t>ダイキボ</t>
    </rPh>
    <rPh sb="215" eb="217">
      <t>コウジ</t>
    </rPh>
    <rPh sb="218" eb="219">
      <t>オコナ</t>
    </rPh>
    <rPh sb="226" eb="228">
      <t>ゲンイン</t>
    </rPh>
    <rPh sb="232" eb="236">
      <t>カンロコウシン</t>
    </rPh>
    <rPh sb="236" eb="238">
      <t>ケイカク</t>
    </rPh>
    <rPh sb="239" eb="240">
      <t>モト</t>
    </rPh>
    <rPh sb="243" eb="246">
      <t>セキメンカン</t>
    </rPh>
    <rPh sb="247" eb="249">
      <t>カンロ</t>
    </rPh>
    <rPh sb="249" eb="251">
      <t>コウシン</t>
    </rPh>
    <rPh sb="252" eb="253">
      <t>オコナ</t>
    </rPh>
    <phoneticPr fontId="4"/>
  </si>
  <si>
    <t>震災及び原子力事故により避難指示区域になったことで収益減少が大きく、賠償金がないと経営は不可能である。
給水人口は年々増加しているが、事故以前に比べ大きな差がある。合理的な水運用、施設の統廃合を実施し、継続的に発生する費用の削減に努める。5年、10年を見越した中長期的経営計画に沿った、資金繰りを検討していく必要がある。
管路更新は、継続的に災害復旧工事及び町の施工計画に合わせて管路を整備し効率的な運用を図る必要がある。</t>
    <rPh sb="0" eb="2">
      <t>シンサイ</t>
    </rPh>
    <rPh sb="2" eb="3">
      <t>オヨ</t>
    </rPh>
    <rPh sb="4" eb="7">
      <t>ゲンシリョク</t>
    </rPh>
    <rPh sb="7" eb="9">
      <t>ジコ</t>
    </rPh>
    <rPh sb="12" eb="14">
      <t>ヒナン</t>
    </rPh>
    <rPh sb="14" eb="16">
      <t>シジ</t>
    </rPh>
    <rPh sb="16" eb="18">
      <t>クイキ</t>
    </rPh>
    <rPh sb="25" eb="27">
      <t>シュウエキ</t>
    </rPh>
    <rPh sb="27" eb="29">
      <t>ゲンショウ</t>
    </rPh>
    <rPh sb="30" eb="31">
      <t>オオ</t>
    </rPh>
    <rPh sb="34" eb="37">
      <t>バイショウキン</t>
    </rPh>
    <rPh sb="41" eb="43">
      <t>ケイエイ</t>
    </rPh>
    <rPh sb="44" eb="47">
      <t>フカノウ</t>
    </rPh>
    <rPh sb="52" eb="54">
      <t>キュウスイ</t>
    </rPh>
    <rPh sb="54" eb="56">
      <t>ジンコウ</t>
    </rPh>
    <rPh sb="57" eb="59">
      <t>ネンネン</t>
    </rPh>
    <rPh sb="59" eb="61">
      <t>ゾウカ</t>
    </rPh>
    <rPh sb="67" eb="69">
      <t>ジコ</t>
    </rPh>
    <rPh sb="69" eb="71">
      <t>イゼン</t>
    </rPh>
    <rPh sb="72" eb="73">
      <t>クラ</t>
    </rPh>
    <rPh sb="74" eb="75">
      <t>オオ</t>
    </rPh>
    <rPh sb="77" eb="78">
      <t>サ</t>
    </rPh>
    <rPh sb="82" eb="85">
      <t>ゴウリテキ</t>
    </rPh>
    <rPh sb="86" eb="87">
      <t>ミズ</t>
    </rPh>
    <rPh sb="87" eb="89">
      <t>ウンヨウ</t>
    </rPh>
    <rPh sb="90" eb="92">
      <t>シセツ</t>
    </rPh>
    <rPh sb="93" eb="96">
      <t>トウハイゴウ</t>
    </rPh>
    <rPh sb="97" eb="99">
      <t>ジッシ</t>
    </rPh>
    <rPh sb="101" eb="104">
      <t>ケイゾクテキ</t>
    </rPh>
    <rPh sb="105" eb="107">
      <t>ハッセイ</t>
    </rPh>
    <rPh sb="109" eb="111">
      <t>ヒヨウ</t>
    </rPh>
    <rPh sb="112" eb="114">
      <t>サクゲン</t>
    </rPh>
    <rPh sb="115" eb="116">
      <t>ツト</t>
    </rPh>
    <rPh sb="120" eb="121">
      <t>ネン</t>
    </rPh>
    <rPh sb="124" eb="125">
      <t>ネン</t>
    </rPh>
    <rPh sb="126" eb="128">
      <t>ミコ</t>
    </rPh>
    <rPh sb="130" eb="134">
      <t>チュウチョウキテキ</t>
    </rPh>
    <rPh sb="134" eb="136">
      <t>ケイエイ</t>
    </rPh>
    <rPh sb="136" eb="138">
      <t>ケイカク</t>
    </rPh>
    <rPh sb="139" eb="140">
      <t>ソ</t>
    </rPh>
    <rPh sb="143" eb="146">
      <t>シキンク</t>
    </rPh>
    <rPh sb="148" eb="150">
      <t>ケントウ</t>
    </rPh>
    <rPh sb="154" eb="156">
      <t>ヒツヨウ</t>
    </rPh>
    <rPh sb="161" eb="163">
      <t>カンロ</t>
    </rPh>
    <rPh sb="163" eb="165">
      <t>コウシン</t>
    </rPh>
    <rPh sb="167" eb="170">
      <t>ケイゾクテキ</t>
    </rPh>
    <rPh sb="171" eb="173">
      <t>サイガイ</t>
    </rPh>
    <rPh sb="173" eb="175">
      <t>フッキュウ</t>
    </rPh>
    <rPh sb="175" eb="177">
      <t>コウジ</t>
    </rPh>
    <rPh sb="177" eb="178">
      <t>オヨ</t>
    </rPh>
    <rPh sb="179" eb="180">
      <t>マチ</t>
    </rPh>
    <rPh sb="181" eb="183">
      <t>セコウ</t>
    </rPh>
    <rPh sb="183" eb="185">
      <t>ケイカク</t>
    </rPh>
    <rPh sb="186" eb="187">
      <t>ア</t>
    </rPh>
    <rPh sb="190" eb="192">
      <t>カンロ</t>
    </rPh>
    <rPh sb="193" eb="195">
      <t>セイビ</t>
    </rPh>
    <rPh sb="196" eb="199">
      <t>コウリツテキ</t>
    </rPh>
    <rPh sb="200" eb="202">
      <t>ウンヨウ</t>
    </rPh>
    <rPh sb="203" eb="204">
      <t>ハカ</t>
    </rPh>
    <rPh sb="205" eb="207">
      <t>ヒツヨウ</t>
    </rPh>
    <phoneticPr fontId="4"/>
  </si>
  <si>
    <t>①経常収支比率139.16％のことから単年度収支が黒字であることがわかる。給水収益以外の収入（東京電力賠償金）に依存していることを、料金回収率26.65％であることから判断する。給水収益だけでは経営できる状態ではないことがわかる。
②欠損金が発生していないため累積欠損金比率は0％となっている。欠損金が発生しない要因は賠償金による収益があるため。
③流動比率555.12％と100%を超えていることから短期的支払い能力がある状態と判断する。しかし、前述にもあるが賠償金に依存した比率と考える。
④企業債残高対給水収益比率1124.72％と県内及び全国平均を上回る数値となっている。前年度に比べ、給水収益の増加、企業債の償還により数値が下降しているが、震災前の給水収益と比べ、少ない収益であり、賠償金が無いと厳しい状況である。
⑤料金回収率26.65％であり給水収益以外の収入で給水に係わる費用を大きく賄われていることがわかる。給水戸数の面で給水収益が震災以前ほどに戻る見込みがたてない状態である。
⑥給水原価798.01円と過大な数値となっている。しかし前述のとおり当町の状態から適切な数値ではないと判断する。年間総有収水量の増加により前年度に比べ下降傾向にあることはわかる。
⑦施設利用率は年々増加傾向にあるが、令和3年度においては減少している。できるだけ綺麗な水を家庭まで届けるために、末端等のポイントで停滞水解消のための排水作業を行っている。この排水作業箇所を分析し、無駄な排水を避けるため、令和4年度も引き続き排水箇所を調整し、効率的な運用に努めている。
⑧有収率33.17％と現状、総配水量の大半が無収水量となっている。新しい取水場・配水場建設に伴う排泥や停滞水解消のための排水作業によるものと原因は判明している。</t>
    <rPh sb="1" eb="3">
      <t>ケイジョウ</t>
    </rPh>
    <rPh sb="3" eb="5">
      <t>シュウシ</t>
    </rPh>
    <rPh sb="5" eb="7">
      <t>ヒリツ</t>
    </rPh>
    <rPh sb="19" eb="22">
      <t>タンネンド</t>
    </rPh>
    <rPh sb="22" eb="24">
      <t>シュウシ</t>
    </rPh>
    <rPh sb="25" eb="27">
      <t>クロジ</t>
    </rPh>
    <rPh sb="37" eb="39">
      <t>キュウスイ</t>
    </rPh>
    <rPh sb="39" eb="41">
      <t>シュウエキ</t>
    </rPh>
    <rPh sb="41" eb="43">
      <t>イガイ</t>
    </rPh>
    <rPh sb="44" eb="46">
      <t>シュウニュウ</t>
    </rPh>
    <rPh sb="47" eb="49">
      <t>トウキョウ</t>
    </rPh>
    <rPh sb="49" eb="51">
      <t>デンリョク</t>
    </rPh>
    <rPh sb="51" eb="54">
      <t>バイショウキン</t>
    </rPh>
    <rPh sb="56" eb="58">
      <t>イゾン</t>
    </rPh>
    <rPh sb="66" eb="68">
      <t>リョウキン</t>
    </rPh>
    <rPh sb="68" eb="70">
      <t>カイシュウ</t>
    </rPh>
    <rPh sb="70" eb="71">
      <t>リツ</t>
    </rPh>
    <rPh sb="84" eb="86">
      <t>ハンダン</t>
    </rPh>
    <rPh sb="89" eb="93">
      <t>キュウスイシュウエキ</t>
    </rPh>
    <rPh sb="97" eb="99">
      <t>ケイエイ</t>
    </rPh>
    <rPh sb="102" eb="104">
      <t>ジョウタイ</t>
    </rPh>
    <rPh sb="117" eb="120">
      <t>ケッソンキン</t>
    </rPh>
    <rPh sb="121" eb="123">
      <t>ハッセイ</t>
    </rPh>
    <rPh sb="130" eb="132">
      <t>ルイセキ</t>
    </rPh>
    <rPh sb="132" eb="134">
      <t>ケッソン</t>
    </rPh>
    <rPh sb="134" eb="135">
      <t>キン</t>
    </rPh>
    <rPh sb="135" eb="137">
      <t>ヒリツ</t>
    </rPh>
    <rPh sb="147" eb="150">
      <t>ケッソンキン</t>
    </rPh>
    <rPh sb="151" eb="153">
      <t>ハッセイ</t>
    </rPh>
    <rPh sb="156" eb="158">
      <t>ヨウイン</t>
    </rPh>
    <rPh sb="159" eb="162">
      <t>バイショウキン</t>
    </rPh>
    <rPh sb="165" eb="167">
      <t>シュウエキ</t>
    </rPh>
    <rPh sb="175" eb="177">
      <t>リュウドウ</t>
    </rPh>
    <rPh sb="177" eb="179">
      <t>ヒリツ</t>
    </rPh>
    <rPh sb="192" eb="193">
      <t>コ</t>
    </rPh>
    <rPh sb="201" eb="204">
      <t>タンキテキ</t>
    </rPh>
    <rPh sb="204" eb="206">
      <t>シハラ</t>
    </rPh>
    <rPh sb="207" eb="209">
      <t>ノウリョク</t>
    </rPh>
    <rPh sb="212" eb="214">
      <t>ジョウタイ</t>
    </rPh>
    <rPh sb="215" eb="217">
      <t>ハンダン</t>
    </rPh>
    <rPh sb="224" eb="226">
      <t>ゼンジュツ</t>
    </rPh>
    <rPh sb="231" eb="234">
      <t>バイショウキン</t>
    </rPh>
    <rPh sb="235" eb="237">
      <t>イゾン</t>
    </rPh>
    <rPh sb="239" eb="241">
      <t>ヒリツ</t>
    </rPh>
    <rPh sb="242" eb="243">
      <t>カンガ</t>
    </rPh>
    <rPh sb="248" eb="250">
      <t>キギョウ</t>
    </rPh>
    <rPh sb="250" eb="251">
      <t>サイ</t>
    </rPh>
    <rPh sb="251" eb="253">
      <t>ザンダカ</t>
    </rPh>
    <rPh sb="253" eb="254">
      <t>タイ</t>
    </rPh>
    <rPh sb="254" eb="256">
      <t>キュウスイ</t>
    </rPh>
    <rPh sb="256" eb="258">
      <t>シュウエキ</t>
    </rPh>
    <rPh sb="258" eb="260">
      <t>ヒリツ</t>
    </rPh>
    <rPh sb="269" eb="270">
      <t>ケン</t>
    </rPh>
    <rPh sb="270" eb="271">
      <t>ナイ</t>
    </rPh>
    <rPh sb="271" eb="272">
      <t>オヨ</t>
    </rPh>
    <rPh sb="273" eb="275">
      <t>ゼンコク</t>
    </rPh>
    <rPh sb="275" eb="277">
      <t>ヘイキン</t>
    </rPh>
    <rPh sb="278" eb="280">
      <t>ウワマワ</t>
    </rPh>
    <rPh sb="281" eb="283">
      <t>スウチ</t>
    </rPh>
    <rPh sb="290" eb="293">
      <t>ゼンネンド</t>
    </rPh>
    <rPh sb="294" eb="295">
      <t>クラ</t>
    </rPh>
    <rPh sb="297" eb="299">
      <t>キュウスイ</t>
    </rPh>
    <rPh sb="299" eb="301">
      <t>シュウエキ</t>
    </rPh>
    <rPh sb="302" eb="304">
      <t>ゾウカ</t>
    </rPh>
    <rPh sb="305" eb="307">
      <t>キギョウ</t>
    </rPh>
    <rPh sb="307" eb="308">
      <t>サイ</t>
    </rPh>
    <rPh sb="309" eb="311">
      <t>ショウカン</t>
    </rPh>
    <rPh sb="314" eb="316">
      <t>スウチ</t>
    </rPh>
    <rPh sb="317" eb="319">
      <t>カコウ</t>
    </rPh>
    <rPh sb="325" eb="328">
      <t>シンサイマエ</t>
    </rPh>
    <rPh sb="329" eb="331">
      <t>キュウスイ</t>
    </rPh>
    <rPh sb="331" eb="333">
      <t>シュウエキ</t>
    </rPh>
    <rPh sb="334" eb="335">
      <t>クラ</t>
    </rPh>
    <rPh sb="337" eb="338">
      <t>スク</t>
    </rPh>
    <rPh sb="340" eb="342">
      <t>シュウエキ</t>
    </rPh>
    <rPh sb="346" eb="349">
      <t>バイショウキン</t>
    </rPh>
    <rPh sb="350" eb="351">
      <t>ナ</t>
    </rPh>
    <rPh sb="353" eb="354">
      <t>キビ</t>
    </rPh>
    <rPh sb="356" eb="358">
      <t>ジョウキョウ</t>
    </rPh>
    <rPh sb="364" eb="366">
      <t>リョウキン</t>
    </rPh>
    <rPh sb="366" eb="368">
      <t>カイシュウ</t>
    </rPh>
    <rPh sb="368" eb="369">
      <t>リツ</t>
    </rPh>
    <rPh sb="378" eb="380">
      <t>キュウスイ</t>
    </rPh>
    <rPh sb="380" eb="382">
      <t>シュウエキ</t>
    </rPh>
    <rPh sb="382" eb="384">
      <t>イガイ</t>
    </rPh>
    <rPh sb="385" eb="387">
      <t>シュウニュウ</t>
    </rPh>
    <rPh sb="388" eb="390">
      <t>キュウスイ</t>
    </rPh>
    <rPh sb="391" eb="392">
      <t>カカ</t>
    </rPh>
    <rPh sb="394" eb="396">
      <t>ヒヨウ</t>
    </rPh>
    <rPh sb="397" eb="398">
      <t>オオ</t>
    </rPh>
    <rPh sb="400" eb="401">
      <t>マカナ</t>
    </rPh>
    <rPh sb="413" eb="415">
      <t>キュウスイ</t>
    </rPh>
    <rPh sb="415" eb="417">
      <t>コスウ</t>
    </rPh>
    <rPh sb="418" eb="419">
      <t>メン</t>
    </rPh>
    <rPh sb="420" eb="422">
      <t>キュウスイ</t>
    </rPh>
    <rPh sb="422" eb="424">
      <t>シュウエキ</t>
    </rPh>
    <rPh sb="425" eb="427">
      <t>シンサイ</t>
    </rPh>
    <rPh sb="427" eb="429">
      <t>イゼン</t>
    </rPh>
    <rPh sb="432" eb="433">
      <t>モド</t>
    </rPh>
    <rPh sb="434" eb="436">
      <t>ミコ</t>
    </rPh>
    <rPh sb="442" eb="444">
      <t>ジョウタイ</t>
    </rPh>
    <rPh sb="450" eb="452">
      <t>キュウスイ</t>
    </rPh>
    <rPh sb="452" eb="454">
      <t>ゲンカ</t>
    </rPh>
    <rPh sb="460" eb="461">
      <t>エン</t>
    </rPh>
    <rPh sb="462" eb="464">
      <t>カダイ</t>
    </rPh>
    <rPh sb="465" eb="467">
      <t>スウチ</t>
    </rPh>
    <rPh sb="477" eb="479">
      <t>ゼンジュツ</t>
    </rPh>
    <rPh sb="483" eb="485">
      <t>トウチョウ</t>
    </rPh>
    <rPh sb="486" eb="488">
      <t>ジョウタイ</t>
    </rPh>
    <rPh sb="490" eb="492">
      <t>テキセツ</t>
    </rPh>
    <rPh sb="493" eb="495">
      <t>スウチ</t>
    </rPh>
    <rPh sb="500" eb="502">
      <t>ハンダン</t>
    </rPh>
    <rPh sb="505" eb="507">
      <t>ネンカン</t>
    </rPh>
    <rPh sb="507" eb="508">
      <t>ソウ</t>
    </rPh>
    <rPh sb="540" eb="542">
      <t>シセツ</t>
    </rPh>
    <rPh sb="542" eb="544">
      <t>リヨウ</t>
    </rPh>
    <rPh sb="544" eb="545">
      <t>リツ</t>
    </rPh>
    <rPh sb="546" eb="548">
      <t>ネンネン</t>
    </rPh>
    <rPh sb="548" eb="550">
      <t>ゾウカ</t>
    </rPh>
    <rPh sb="550" eb="552">
      <t>ケイコウ</t>
    </rPh>
    <rPh sb="557" eb="559">
      <t>レイワ</t>
    </rPh>
    <rPh sb="560" eb="562">
      <t>ネンド</t>
    </rPh>
    <rPh sb="567" eb="569">
      <t>ゲンショウ</t>
    </rPh>
    <rPh sb="579" eb="581">
      <t>キレイ</t>
    </rPh>
    <rPh sb="582" eb="583">
      <t>ミズ</t>
    </rPh>
    <rPh sb="584" eb="586">
      <t>カテイ</t>
    </rPh>
    <rPh sb="588" eb="589">
      <t>トド</t>
    </rPh>
    <rPh sb="595" eb="597">
      <t>マッタン</t>
    </rPh>
    <rPh sb="597" eb="598">
      <t>トウ</t>
    </rPh>
    <rPh sb="604" eb="607">
      <t>テイタイスイ</t>
    </rPh>
    <rPh sb="607" eb="609">
      <t>カイショウ</t>
    </rPh>
    <rPh sb="613" eb="617">
      <t>ハイスイサギョウ</t>
    </rPh>
    <rPh sb="618" eb="619">
      <t>オコナ</t>
    </rPh>
    <rPh sb="626" eb="630">
      <t>ハイスイサギョウ</t>
    </rPh>
    <rPh sb="630" eb="632">
      <t>カショ</t>
    </rPh>
    <rPh sb="633" eb="635">
      <t>ブンセキ</t>
    </rPh>
    <rPh sb="637" eb="639">
      <t>ムダ</t>
    </rPh>
    <rPh sb="640" eb="642">
      <t>ハイスイ</t>
    </rPh>
    <rPh sb="643" eb="644">
      <t>サ</t>
    </rPh>
    <rPh sb="649" eb="651">
      <t>レイワ</t>
    </rPh>
    <rPh sb="652" eb="654">
      <t>ネンド</t>
    </rPh>
    <rPh sb="655" eb="656">
      <t>ヒ</t>
    </rPh>
    <rPh sb="657" eb="658">
      <t>ツヅ</t>
    </rPh>
    <rPh sb="659" eb="661">
      <t>ハイスイ</t>
    </rPh>
    <rPh sb="664" eb="666">
      <t>チョウセイ</t>
    </rPh>
    <rPh sb="675" eb="676">
      <t>ツト</t>
    </rPh>
    <rPh sb="683" eb="686">
      <t>ユウシュウリツ</t>
    </rPh>
    <rPh sb="693" eb="695">
      <t>ゲンジョウ</t>
    </rPh>
    <rPh sb="696" eb="697">
      <t>ソウ</t>
    </rPh>
    <rPh sb="697" eb="699">
      <t>ハイスイ</t>
    </rPh>
    <rPh sb="699" eb="700">
      <t>リョウ</t>
    </rPh>
    <rPh sb="701" eb="703">
      <t>タイハン</t>
    </rPh>
    <rPh sb="704" eb="705">
      <t>ム</t>
    </rPh>
    <rPh sb="705" eb="706">
      <t>シュウ</t>
    </rPh>
    <rPh sb="706" eb="708">
      <t>スイリョウ</t>
    </rPh>
    <rPh sb="715" eb="716">
      <t>アタラ</t>
    </rPh>
    <rPh sb="718" eb="721">
      <t>シュスイジョウ</t>
    </rPh>
    <rPh sb="722" eb="725">
      <t>ハイスイジョウ</t>
    </rPh>
    <rPh sb="725" eb="727">
      <t>ケンセツ</t>
    </rPh>
    <rPh sb="728" eb="729">
      <t>トモナ</t>
    </rPh>
    <rPh sb="730" eb="732">
      <t>ハイデイ</t>
    </rPh>
    <rPh sb="733" eb="736">
      <t>テイタイスイ</t>
    </rPh>
    <rPh sb="736" eb="738">
      <t>カイショウ</t>
    </rPh>
    <rPh sb="742" eb="746">
      <t>ハイスイサギョウ</t>
    </rPh>
    <rPh sb="752" eb="754">
      <t>ゲンイン</t>
    </rPh>
    <rPh sb="755" eb="757">
      <t>ハンメイ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</si>
</sst>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7.0000000000000007E-2</c:v>
                </c:pt>
                <c:pt idx="1">
                  <c:v>3.04</c:v>
                </c:pt>
                <c:pt idx="2">
                  <c:v>2.75</c:v>
                </c:pt>
                <c:pt idx="3">
                  <c:v>2.7</c:v>
                </c:pt>
                <c:pt idx="4">
                  <c:v>0.94</c:v>
                </c:pt>
              </c:numCache>
            </c:numRef>
          </c:val>
          <c:extLst>
            <c:ext xmlns:c16="http://schemas.microsoft.com/office/drawing/2014/chart" uri="{C3380CC4-5D6E-409C-BE32-E72D297353CC}">
              <c16:uniqueId val="{00000000-BE07-441D-99EA-7BE8E298CE1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0.81</c:v>
                </c:pt>
                <c:pt idx="2">
                  <c:v>0.38</c:v>
                </c:pt>
                <c:pt idx="3">
                  <c:v>0.51</c:v>
                </c:pt>
                <c:pt idx="4">
                  <c:v>0.35</c:v>
                </c:pt>
              </c:numCache>
            </c:numRef>
          </c:val>
          <c:smooth val="0"/>
          <c:extLst>
            <c:ext xmlns:c16="http://schemas.microsoft.com/office/drawing/2014/chart" uri="{C3380CC4-5D6E-409C-BE32-E72D297353CC}">
              <c16:uniqueId val="{00000001-BE07-441D-99EA-7BE8E298CE1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21.51</c:v>
                </c:pt>
                <c:pt idx="1">
                  <c:v>24.94</c:v>
                </c:pt>
                <c:pt idx="2">
                  <c:v>29.56</c:v>
                </c:pt>
                <c:pt idx="3">
                  <c:v>21.38</c:v>
                </c:pt>
                <c:pt idx="4">
                  <c:v>22.06</c:v>
                </c:pt>
              </c:numCache>
            </c:numRef>
          </c:val>
          <c:extLst>
            <c:ext xmlns:c16="http://schemas.microsoft.com/office/drawing/2014/chart" uri="{C3380CC4-5D6E-409C-BE32-E72D297353CC}">
              <c16:uniqueId val="{00000000-ECFD-4E85-A022-B3EA24885C5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39.61</c:v>
                </c:pt>
                <c:pt idx="1">
                  <c:v>41.06</c:v>
                </c:pt>
                <c:pt idx="2">
                  <c:v>39.94</c:v>
                </c:pt>
                <c:pt idx="3">
                  <c:v>40.19</c:v>
                </c:pt>
                <c:pt idx="4">
                  <c:v>41.14</c:v>
                </c:pt>
              </c:numCache>
            </c:numRef>
          </c:val>
          <c:smooth val="0"/>
          <c:extLst>
            <c:ext xmlns:c16="http://schemas.microsoft.com/office/drawing/2014/chart" uri="{C3380CC4-5D6E-409C-BE32-E72D297353CC}">
              <c16:uniqueId val="{00000001-ECFD-4E85-A022-B3EA24885C5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5.31</c:v>
                </c:pt>
                <c:pt idx="1">
                  <c:v>11.11</c:v>
                </c:pt>
                <c:pt idx="2">
                  <c:v>11.43</c:v>
                </c:pt>
                <c:pt idx="3">
                  <c:v>31.21</c:v>
                </c:pt>
                <c:pt idx="4">
                  <c:v>33.17</c:v>
                </c:pt>
              </c:numCache>
            </c:numRef>
          </c:val>
          <c:extLst>
            <c:ext xmlns:c16="http://schemas.microsoft.com/office/drawing/2014/chart" uri="{C3380CC4-5D6E-409C-BE32-E72D297353CC}">
              <c16:uniqueId val="{00000000-D146-40E4-9BA6-01DDF507CB3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72.959999999999994</c:v>
                </c:pt>
                <c:pt idx="1">
                  <c:v>72.42</c:v>
                </c:pt>
                <c:pt idx="2">
                  <c:v>69.41</c:v>
                </c:pt>
                <c:pt idx="3">
                  <c:v>71.52</c:v>
                </c:pt>
                <c:pt idx="4">
                  <c:v>70.42</c:v>
                </c:pt>
              </c:numCache>
            </c:numRef>
          </c:val>
          <c:smooth val="0"/>
          <c:extLst>
            <c:ext xmlns:c16="http://schemas.microsoft.com/office/drawing/2014/chart" uri="{C3380CC4-5D6E-409C-BE32-E72D297353CC}">
              <c16:uniqueId val="{00000001-D146-40E4-9BA6-01DDF507CB3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137.66999999999999</c:v>
                </c:pt>
                <c:pt idx="1">
                  <c:v>125.02</c:v>
                </c:pt>
                <c:pt idx="2">
                  <c:v>230.46</c:v>
                </c:pt>
                <c:pt idx="3">
                  <c:v>116.65</c:v>
                </c:pt>
                <c:pt idx="4">
                  <c:v>139.16</c:v>
                </c:pt>
              </c:numCache>
            </c:numRef>
          </c:val>
          <c:extLst>
            <c:ext xmlns:c16="http://schemas.microsoft.com/office/drawing/2014/chart" uri="{C3380CC4-5D6E-409C-BE32-E72D297353CC}">
              <c16:uniqueId val="{00000000-E69C-4A17-AC05-4533C4549B3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107.64</c:v>
                </c:pt>
                <c:pt idx="1">
                  <c:v>108.22</c:v>
                </c:pt>
                <c:pt idx="2">
                  <c:v>114.22</c:v>
                </c:pt>
                <c:pt idx="3">
                  <c:v>108.19</c:v>
                </c:pt>
                <c:pt idx="4">
                  <c:v>106.93</c:v>
                </c:pt>
              </c:numCache>
            </c:numRef>
          </c:val>
          <c:smooth val="0"/>
          <c:extLst>
            <c:ext xmlns:c16="http://schemas.microsoft.com/office/drawing/2014/chart" uri="{C3380CC4-5D6E-409C-BE32-E72D297353CC}">
              <c16:uniqueId val="{00000001-E69C-4A17-AC05-4533C4549B3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46.87</c:v>
                </c:pt>
                <c:pt idx="1">
                  <c:v>45.85</c:v>
                </c:pt>
                <c:pt idx="2">
                  <c:v>44.98</c:v>
                </c:pt>
                <c:pt idx="3">
                  <c:v>42.04</c:v>
                </c:pt>
                <c:pt idx="4">
                  <c:v>41.82</c:v>
                </c:pt>
              </c:numCache>
            </c:numRef>
          </c:val>
          <c:extLst>
            <c:ext xmlns:c16="http://schemas.microsoft.com/office/drawing/2014/chart" uri="{C3380CC4-5D6E-409C-BE32-E72D297353CC}">
              <c16:uniqueId val="{00000000-C209-4D87-8692-FD5AB8945D6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54.09</c:v>
                </c:pt>
                <c:pt idx="1">
                  <c:v>52.73</c:v>
                </c:pt>
                <c:pt idx="2">
                  <c:v>53.25</c:v>
                </c:pt>
                <c:pt idx="3">
                  <c:v>53.4</c:v>
                </c:pt>
                <c:pt idx="4">
                  <c:v>52.14</c:v>
                </c:pt>
              </c:numCache>
            </c:numRef>
          </c:val>
          <c:smooth val="0"/>
          <c:extLst>
            <c:ext xmlns:c16="http://schemas.microsoft.com/office/drawing/2014/chart" uri="{C3380CC4-5D6E-409C-BE32-E72D297353CC}">
              <c16:uniqueId val="{00000001-C209-4D87-8692-FD5AB8945D6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40.31</c:v>
                </c:pt>
                <c:pt idx="1">
                  <c:v>39.22</c:v>
                </c:pt>
                <c:pt idx="2">
                  <c:v>38.18</c:v>
                </c:pt>
                <c:pt idx="3">
                  <c:v>37.54</c:v>
                </c:pt>
                <c:pt idx="4">
                  <c:v>35.11</c:v>
                </c:pt>
              </c:numCache>
            </c:numRef>
          </c:val>
          <c:extLst>
            <c:ext xmlns:c16="http://schemas.microsoft.com/office/drawing/2014/chart" uri="{C3380CC4-5D6E-409C-BE32-E72D297353CC}">
              <c16:uniqueId val="{00000000-6378-4FF0-94D8-1FC7404FBE1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18.68</c:v>
                </c:pt>
                <c:pt idx="1">
                  <c:v>19.91</c:v>
                </c:pt>
                <c:pt idx="2">
                  <c:v>23.02</c:v>
                </c:pt>
                <c:pt idx="3">
                  <c:v>21.86</c:v>
                </c:pt>
                <c:pt idx="4">
                  <c:v>21.01</c:v>
                </c:pt>
              </c:numCache>
            </c:numRef>
          </c:val>
          <c:smooth val="0"/>
          <c:extLst>
            <c:ext xmlns:c16="http://schemas.microsoft.com/office/drawing/2014/chart" uri="{C3380CC4-5D6E-409C-BE32-E72D297353CC}">
              <c16:uniqueId val="{00000001-6378-4FF0-94D8-1FC7404FBE1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C7C-467B-95AE-029403C2B7A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30.84</c:v>
                </c:pt>
                <c:pt idx="1">
                  <c:v>25.29</c:v>
                </c:pt>
                <c:pt idx="2">
                  <c:v>22.71</c:v>
                </c:pt>
                <c:pt idx="3">
                  <c:v>6.17</c:v>
                </c:pt>
                <c:pt idx="4">
                  <c:v>20.41</c:v>
                </c:pt>
              </c:numCache>
            </c:numRef>
          </c:val>
          <c:smooth val="0"/>
          <c:extLst>
            <c:ext xmlns:c16="http://schemas.microsoft.com/office/drawing/2014/chart" uri="{C3380CC4-5D6E-409C-BE32-E72D297353CC}">
              <c16:uniqueId val="{00000001-CC7C-467B-95AE-029403C2B7A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426.67</c:v>
                </c:pt>
                <c:pt idx="1">
                  <c:v>458.62</c:v>
                </c:pt>
                <c:pt idx="2">
                  <c:v>655.07000000000005</c:v>
                </c:pt>
                <c:pt idx="3">
                  <c:v>422.32</c:v>
                </c:pt>
                <c:pt idx="4">
                  <c:v>555.12</c:v>
                </c:pt>
              </c:numCache>
            </c:numRef>
          </c:val>
          <c:extLst>
            <c:ext xmlns:c16="http://schemas.microsoft.com/office/drawing/2014/chart" uri="{C3380CC4-5D6E-409C-BE32-E72D297353CC}">
              <c16:uniqueId val="{00000000-DD3D-45B4-9953-AF04A160A43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450.54</c:v>
                </c:pt>
                <c:pt idx="1">
                  <c:v>348.88</c:v>
                </c:pt>
                <c:pt idx="2">
                  <c:v>381.07</c:v>
                </c:pt>
                <c:pt idx="3">
                  <c:v>367.4</c:v>
                </c:pt>
                <c:pt idx="4">
                  <c:v>345.42</c:v>
                </c:pt>
              </c:numCache>
            </c:numRef>
          </c:val>
          <c:smooth val="0"/>
          <c:extLst>
            <c:ext xmlns:c16="http://schemas.microsoft.com/office/drawing/2014/chart" uri="{C3380CC4-5D6E-409C-BE32-E72D297353CC}">
              <c16:uniqueId val="{00000001-DD3D-45B4-9953-AF04A160A43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4087.25</c:v>
                </c:pt>
                <c:pt idx="1">
                  <c:v>1732.39</c:v>
                </c:pt>
                <c:pt idx="2">
                  <c:v>1396.1</c:v>
                </c:pt>
                <c:pt idx="3">
                  <c:v>1250.92</c:v>
                </c:pt>
                <c:pt idx="4">
                  <c:v>1124.72</c:v>
                </c:pt>
              </c:numCache>
            </c:numRef>
          </c:val>
          <c:extLst>
            <c:ext xmlns:c16="http://schemas.microsoft.com/office/drawing/2014/chart" uri="{C3380CC4-5D6E-409C-BE32-E72D297353CC}">
              <c16:uniqueId val="{00000000-1485-4A7D-9729-A3DEEBF741A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496.56</c:v>
                </c:pt>
                <c:pt idx="1">
                  <c:v>540.38</c:v>
                </c:pt>
                <c:pt idx="2">
                  <c:v>556.47</c:v>
                </c:pt>
                <c:pt idx="3">
                  <c:v>564.99</c:v>
                </c:pt>
                <c:pt idx="4">
                  <c:v>631.39</c:v>
                </c:pt>
              </c:numCache>
            </c:numRef>
          </c:val>
          <c:smooth val="0"/>
          <c:extLst>
            <c:ext xmlns:c16="http://schemas.microsoft.com/office/drawing/2014/chart" uri="{C3380CC4-5D6E-409C-BE32-E72D297353CC}">
              <c16:uniqueId val="{00000001-1485-4A7D-9729-A3DEEBF741A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5.79</c:v>
                </c:pt>
                <c:pt idx="1">
                  <c:v>13.1</c:v>
                </c:pt>
                <c:pt idx="2">
                  <c:v>15.26</c:v>
                </c:pt>
                <c:pt idx="3">
                  <c:v>19.73</c:v>
                </c:pt>
                <c:pt idx="4">
                  <c:v>26.65</c:v>
                </c:pt>
              </c:numCache>
            </c:numRef>
          </c:val>
          <c:extLst>
            <c:ext xmlns:c16="http://schemas.microsoft.com/office/drawing/2014/chart" uri="{C3380CC4-5D6E-409C-BE32-E72D297353CC}">
              <c16:uniqueId val="{00000000-6F21-46BA-88B9-8623D0A2983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84.9</c:v>
                </c:pt>
                <c:pt idx="1">
                  <c:v>83.22</c:v>
                </c:pt>
                <c:pt idx="2">
                  <c:v>78.67</c:v>
                </c:pt>
                <c:pt idx="3">
                  <c:v>80.56</c:v>
                </c:pt>
                <c:pt idx="4">
                  <c:v>76.55</c:v>
                </c:pt>
              </c:numCache>
            </c:numRef>
          </c:val>
          <c:smooth val="0"/>
          <c:extLst>
            <c:ext xmlns:c16="http://schemas.microsoft.com/office/drawing/2014/chart" uri="{C3380CC4-5D6E-409C-BE32-E72D297353CC}">
              <c16:uniqueId val="{00000001-6F21-46BA-88B9-8623D0A2983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4599.1499999999996</c:v>
                </c:pt>
                <c:pt idx="1">
                  <c:v>1961.07</c:v>
                </c:pt>
                <c:pt idx="2">
                  <c:v>1599.41</c:v>
                </c:pt>
                <c:pt idx="3">
                  <c:v>1002.79</c:v>
                </c:pt>
                <c:pt idx="4">
                  <c:v>798.01</c:v>
                </c:pt>
              </c:numCache>
            </c:numRef>
          </c:val>
          <c:extLst>
            <c:ext xmlns:c16="http://schemas.microsoft.com/office/drawing/2014/chart" uri="{C3380CC4-5D6E-409C-BE32-E72D297353CC}">
              <c16:uniqueId val="{00000000-E7F2-4497-87E0-974F4D474E6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231.9</c:v>
                </c:pt>
                <c:pt idx="1">
                  <c:v>234.17</c:v>
                </c:pt>
                <c:pt idx="2">
                  <c:v>257.95</c:v>
                </c:pt>
                <c:pt idx="3">
                  <c:v>260.87</c:v>
                </c:pt>
                <c:pt idx="4">
                  <c:v>269.25</c:v>
                </c:pt>
              </c:numCache>
            </c:numRef>
          </c:val>
          <c:smooth val="0"/>
          <c:extLst>
            <c:ext xmlns:c16="http://schemas.microsoft.com/office/drawing/2014/chart" uri="{C3380CC4-5D6E-409C-BE32-E72D297353CC}">
              <c16:uniqueId val="{00000001-E7F2-4497-87E0-974F4D474E6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37"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福島県　浪江町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67"/>
      <c r="P7" s="50" t="s">
        <v>3</v>
      </c>
      <c r="Q7" s="50"/>
      <c r="R7" s="50"/>
      <c r="S7" s="50"/>
      <c r="T7" s="50"/>
      <c r="U7" s="50"/>
      <c r="V7" s="50"/>
      <c r="W7" s="50" t="s">
        <v>4</v>
      </c>
      <c r="X7" s="50"/>
      <c r="Y7" s="50"/>
      <c r="Z7" s="50"/>
      <c r="AA7" s="50"/>
      <c r="AB7" s="50"/>
      <c r="AC7" s="50"/>
      <c r="AD7" s="50" t="s">
        <v>5</v>
      </c>
      <c r="AE7" s="50"/>
      <c r="AF7" s="50"/>
      <c r="AG7" s="50"/>
      <c r="AH7" s="50"/>
      <c r="AI7" s="50"/>
      <c r="AJ7" s="50"/>
      <c r="AK7" s="2"/>
      <c r="AL7" s="50" t="s">
        <v>6</v>
      </c>
      <c r="AM7" s="50"/>
      <c r="AN7" s="50"/>
      <c r="AO7" s="50"/>
      <c r="AP7" s="50"/>
      <c r="AQ7" s="50"/>
      <c r="AR7" s="50"/>
      <c r="AS7" s="50"/>
      <c r="AT7" s="48" t="s">
        <v>7</v>
      </c>
      <c r="AU7" s="49"/>
      <c r="AV7" s="49"/>
      <c r="AW7" s="49"/>
      <c r="AX7" s="49"/>
      <c r="AY7" s="49"/>
      <c r="AZ7" s="49"/>
      <c r="BA7" s="49"/>
      <c r="BB7" s="50" t="s">
        <v>8</v>
      </c>
      <c r="BC7" s="50"/>
      <c r="BD7" s="50"/>
      <c r="BE7" s="50"/>
      <c r="BF7" s="50"/>
      <c r="BG7" s="50"/>
      <c r="BH7" s="50"/>
      <c r="BI7" s="50"/>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A9</v>
      </c>
      <c r="X8" s="75"/>
      <c r="Y8" s="75"/>
      <c r="Z8" s="75"/>
      <c r="AA8" s="75"/>
      <c r="AB8" s="75"/>
      <c r="AC8" s="75"/>
      <c r="AD8" s="75" t="str">
        <f>データ!$M$6</f>
        <v>非設置</v>
      </c>
      <c r="AE8" s="75"/>
      <c r="AF8" s="75"/>
      <c r="AG8" s="75"/>
      <c r="AH8" s="75"/>
      <c r="AI8" s="75"/>
      <c r="AJ8" s="75"/>
      <c r="AK8" s="2"/>
      <c r="AL8" s="66">
        <f>データ!$R$6</f>
        <v>15590</v>
      </c>
      <c r="AM8" s="66"/>
      <c r="AN8" s="66"/>
      <c r="AO8" s="66"/>
      <c r="AP8" s="66"/>
      <c r="AQ8" s="66"/>
      <c r="AR8" s="66"/>
      <c r="AS8" s="66"/>
      <c r="AT8" s="37">
        <f>データ!$S$6</f>
        <v>223.14</v>
      </c>
      <c r="AU8" s="38"/>
      <c r="AV8" s="38"/>
      <c r="AW8" s="38"/>
      <c r="AX8" s="38"/>
      <c r="AY8" s="38"/>
      <c r="AZ8" s="38"/>
      <c r="BA8" s="38"/>
      <c r="BB8" s="55">
        <f>データ!$T$6</f>
        <v>69.87</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8" t="s">
        <v>12</v>
      </c>
      <c r="C9" s="49"/>
      <c r="D9" s="49"/>
      <c r="E9" s="49"/>
      <c r="F9" s="49"/>
      <c r="G9" s="49"/>
      <c r="H9" s="49"/>
      <c r="I9" s="48" t="s">
        <v>13</v>
      </c>
      <c r="J9" s="49"/>
      <c r="K9" s="49"/>
      <c r="L9" s="49"/>
      <c r="M9" s="49"/>
      <c r="N9" s="49"/>
      <c r="O9" s="67"/>
      <c r="P9" s="50" t="s">
        <v>14</v>
      </c>
      <c r="Q9" s="50"/>
      <c r="R9" s="50"/>
      <c r="S9" s="50"/>
      <c r="T9" s="50"/>
      <c r="U9" s="50"/>
      <c r="V9" s="50"/>
      <c r="W9" s="50" t="s">
        <v>15</v>
      </c>
      <c r="X9" s="50"/>
      <c r="Y9" s="50"/>
      <c r="Z9" s="50"/>
      <c r="AA9" s="50"/>
      <c r="AB9" s="50"/>
      <c r="AC9" s="50"/>
      <c r="AD9" s="2"/>
      <c r="AE9" s="2"/>
      <c r="AF9" s="2"/>
      <c r="AG9" s="2"/>
      <c r="AH9" s="2"/>
      <c r="AI9" s="2"/>
      <c r="AJ9" s="2"/>
      <c r="AK9" s="2"/>
      <c r="AL9" s="50" t="s">
        <v>16</v>
      </c>
      <c r="AM9" s="50"/>
      <c r="AN9" s="50"/>
      <c r="AO9" s="50"/>
      <c r="AP9" s="50"/>
      <c r="AQ9" s="50"/>
      <c r="AR9" s="50"/>
      <c r="AS9" s="50"/>
      <c r="AT9" s="48" t="s">
        <v>17</v>
      </c>
      <c r="AU9" s="49"/>
      <c r="AV9" s="49"/>
      <c r="AW9" s="49"/>
      <c r="AX9" s="49"/>
      <c r="AY9" s="49"/>
      <c r="AZ9" s="49"/>
      <c r="BA9" s="49"/>
      <c r="BB9" s="50" t="s">
        <v>18</v>
      </c>
      <c r="BC9" s="50"/>
      <c r="BD9" s="50"/>
      <c r="BE9" s="50"/>
      <c r="BF9" s="50"/>
      <c r="BG9" s="50"/>
      <c r="BH9" s="50"/>
      <c r="BI9" s="50"/>
      <c r="BJ9" s="3"/>
      <c r="BK9" s="3"/>
      <c r="BL9" s="51" t="s">
        <v>19</v>
      </c>
      <c r="BM9" s="52"/>
      <c r="BN9" s="53" t="s">
        <v>20</v>
      </c>
      <c r="BO9" s="53"/>
      <c r="BP9" s="53"/>
      <c r="BQ9" s="53"/>
      <c r="BR9" s="53"/>
      <c r="BS9" s="53"/>
      <c r="BT9" s="53"/>
      <c r="BU9" s="53"/>
      <c r="BV9" s="53"/>
      <c r="BW9" s="53"/>
      <c r="BX9" s="53"/>
      <c r="BY9" s="54"/>
    </row>
    <row r="10" spans="1:78" ht="18.75" customHeight="1" x14ac:dyDescent="0.15">
      <c r="A10" s="2"/>
      <c r="B10" s="37" t="str">
        <f>データ!$N$6</f>
        <v>-</v>
      </c>
      <c r="C10" s="38"/>
      <c r="D10" s="38"/>
      <c r="E10" s="38"/>
      <c r="F10" s="38"/>
      <c r="G10" s="38"/>
      <c r="H10" s="38"/>
      <c r="I10" s="37">
        <f>データ!$O$6</f>
        <v>85.93</v>
      </c>
      <c r="J10" s="38"/>
      <c r="K10" s="38"/>
      <c r="L10" s="38"/>
      <c r="M10" s="38"/>
      <c r="N10" s="38"/>
      <c r="O10" s="65"/>
      <c r="P10" s="55">
        <f>データ!$P$6</f>
        <v>15.54</v>
      </c>
      <c r="Q10" s="55"/>
      <c r="R10" s="55"/>
      <c r="S10" s="55"/>
      <c r="T10" s="55"/>
      <c r="U10" s="55"/>
      <c r="V10" s="55"/>
      <c r="W10" s="66">
        <f>データ!$Q$6</f>
        <v>3200</v>
      </c>
      <c r="X10" s="66"/>
      <c r="Y10" s="66"/>
      <c r="Z10" s="66"/>
      <c r="AA10" s="66"/>
      <c r="AB10" s="66"/>
      <c r="AC10" s="66"/>
      <c r="AD10" s="2"/>
      <c r="AE10" s="2"/>
      <c r="AF10" s="2"/>
      <c r="AG10" s="2"/>
      <c r="AH10" s="2"/>
      <c r="AI10" s="2"/>
      <c r="AJ10" s="2"/>
      <c r="AK10" s="2"/>
      <c r="AL10" s="66">
        <f>データ!$U$6</f>
        <v>2392</v>
      </c>
      <c r="AM10" s="66"/>
      <c r="AN10" s="66"/>
      <c r="AO10" s="66"/>
      <c r="AP10" s="66"/>
      <c r="AQ10" s="66"/>
      <c r="AR10" s="66"/>
      <c r="AS10" s="66"/>
      <c r="AT10" s="37">
        <f>データ!$V$6</f>
        <v>46.19</v>
      </c>
      <c r="AU10" s="38"/>
      <c r="AV10" s="38"/>
      <c r="AW10" s="38"/>
      <c r="AX10" s="38"/>
      <c r="AY10" s="38"/>
      <c r="AZ10" s="38"/>
      <c r="BA10" s="38"/>
      <c r="BB10" s="55">
        <f>データ!$W$6</f>
        <v>51.79</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7"/>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97.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2"/>
      <c r="BM44" s="43"/>
      <c r="BN44" s="43"/>
      <c r="BO44" s="43"/>
      <c r="BP44" s="43"/>
      <c r="BQ44" s="43"/>
      <c r="BR44" s="43"/>
      <c r="BS44" s="43"/>
      <c r="BT44" s="43"/>
      <c r="BU44" s="43"/>
      <c r="BV44" s="43"/>
      <c r="BW44" s="43"/>
      <c r="BX44" s="43"/>
      <c r="BY44" s="43"/>
      <c r="BZ44" s="4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110</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5" t="s">
        <v>27</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7"/>
      <c r="BK60" s="2"/>
      <c r="BL60" s="39"/>
      <c r="BM60" s="40"/>
      <c r="BN60" s="40"/>
      <c r="BO60" s="40"/>
      <c r="BP60" s="40"/>
      <c r="BQ60" s="40"/>
      <c r="BR60" s="40"/>
      <c r="BS60" s="40"/>
      <c r="BT60" s="40"/>
      <c r="BU60" s="40"/>
      <c r="BV60" s="40"/>
      <c r="BW60" s="40"/>
      <c r="BX60" s="40"/>
      <c r="BY60" s="40"/>
      <c r="BZ60" s="41"/>
    </row>
    <row r="61" spans="1:78" ht="13.5" customHeight="1" x14ac:dyDescent="0.15">
      <c r="A61" s="2"/>
      <c r="B61" s="45"/>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7"/>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111</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ebifEg8sUq/I6ah3HmGXpGFL72YjGceI92MI6Mwjtmngb7i74MkQrwHUOsRGgH8vmUsiGZyjqO2JV74xMSmc5w==" saltValue="LZrYjQIgWgolUMIXnKvOK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75477</v>
      </c>
      <c r="D6" s="20">
        <f t="shared" si="3"/>
        <v>46</v>
      </c>
      <c r="E6" s="20">
        <f t="shared" si="3"/>
        <v>1</v>
      </c>
      <c r="F6" s="20">
        <f t="shared" si="3"/>
        <v>0</v>
      </c>
      <c r="G6" s="20">
        <f t="shared" si="3"/>
        <v>1</v>
      </c>
      <c r="H6" s="20" t="str">
        <f t="shared" si="3"/>
        <v>福島県　浪江町</v>
      </c>
      <c r="I6" s="20" t="str">
        <f t="shared" si="3"/>
        <v>法適用</v>
      </c>
      <c r="J6" s="20" t="str">
        <f t="shared" si="3"/>
        <v>水道事業</v>
      </c>
      <c r="K6" s="20" t="str">
        <f t="shared" si="3"/>
        <v>末端給水事業</v>
      </c>
      <c r="L6" s="20" t="str">
        <f t="shared" si="3"/>
        <v>A9</v>
      </c>
      <c r="M6" s="20" t="str">
        <f t="shared" si="3"/>
        <v>非設置</v>
      </c>
      <c r="N6" s="21" t="str">
        <f t="shared" si="3"/>
        <v>-</v>
      </c>
      <c r="O6" s="21">
        <f t="shared" si="3"/>
        <v>85.93</v>
      </c>
      <c r="P6" s="21">
        <f t="shared" si="3"/>
        <v>15.54</v>
      </c>
      <c r="Q6" s="21">
        <f t="shared" si="3"/>
        <v>3200</v>
      </c>
      <c r="R6" s="21">
        <f t="shared" si="3"/>
        <v>15590</v>
      </c>
      <c r="S6" s="21">
        <f t="shared" si="3"/>
        <v>223.14</v>
      </c>
      <c r="T6" s="21">
        <f t="shared" si="3"/>
        <v>69.87</v>
      </c>
      <c r="U6" s="21">
        <f t="shared" si="3"/>
        <v>2392</v>
      </c>
      <c r="V6" s="21">
        <f t="shared" si="3"/>
        <v>46.19</v>
      </c>
      <c r="W6" s="21">
        <f t="shared" si="3"/>
        <v>51.79</v>
      </c>
      <c r="X6" s="22">
        <f>IF(X7="",NA(),X7)</f>
        <v>137.66999999999999</v>
      </c>
      <c r="Y6" s="22">
        <f t="shared" ref="Y6:AG6" si="4">IF(Y7="",NA(),Y7)</f>
        <v>125.02</v>
      </c>
      <c r="Z6" s="22">
        <f t="shared" si="4"/>
        <v>230.46</v>
      </c>
      <c r="AA6" s="22">
        <f t="shared" si="4"/>
        <v>116.65</v>
      </c>
      <c r="AB6" s="22">
        <f t="shared" si="4"/>
        <v>139.16</v>
      </c>
      <c r="AC6" s="22">
        <f t="shared" si="4"/>
        <v>107.64</v>
      </c>
      <c r="AD6" s="22">
        <f t="shared" si="4"/>
        <v>108.22</v>
      </c>
      <c r="AE6" s="22">
        <f t="shared" si="4"/>
        <v>114.22</v>
      </c>
      <c r="AF6" s="22">
        <f t="shared" si="4"/>
        <v>108.19</v>
      </c>
      <c r="AG6" s="22">
        <f t="shared" si="4"/>
        <v>106.93</v>
      </c>
      <c r="AH6" s="21" t="str">
        <f>IF(AH7="","",IF(AH7="-","【-】","【"&amp;SUBSTITUTE(TEXT(AH7,"#,##0.00"),"-","△")&amp;"】"))</f>
        <v>【108.70】</v>
      </c>
      <c r="AI6" s="21">
        <f>IF(AI7="",NA(),AI7)</f>
        <v>0</v>
      </c>
      <c r="AJ6" s="21">
        <f t="shared" ref="AJ6:AR6" si="5">IF(AJ7="",NA(),AJ7)</f>
        <v>0</v>
      </c>
      <c r="AK6" s="21">
        <f t="shared" si="5"/>
        <v>0</v>
      </c>
      <c r="AL6" s="21">
        <f t="shared" si="5"/>
        <v>0</v>
      </c>
      <c r="AM6" s="21">
        <f t="shared" si="5"/>
        <v>0</v>
      </c>
      <c r="AN6" s="22">
        <f t="shared" si="5"/>
        <v>30.84</v>
      </c>
      <c r="AO6" s="22">
        <f t="shared" si="5"/>
        <v>25.29</v>
      </c>
      <c r="AP6" s="22">
        <f t="shared" si="5"/>
        <v>22.71</v>
      </c>
      <c r="AQ6" s="22">
        <f t="shared" si="5"/>
        <v>6.17</v>
      </c>
      <c r="AR6" s="22">
        <f t="shared" si="5"/>
        <v>20.41</v>
      </c>
      <c r="AS6" s="21" t="str">
        <f>IF(AS7="","",IF(AS7="-","【-】","【"&amp;SUBSTITUTE(TEXT(AS7,"#,##0.00"),"-","△")&amp;"】"))</f>
        <v>【1.34】</v>
      </c>
      <c r="AT6" s="22">
        <f>IF(AT7="",NA(),AT7)</f>
        <v>426.67</v>
      </c>
      <c r="AU6" s="22">
        <f t="shared" ref="AU6:BC6" si="6">IF(AU7="",NA(),AU7)</f>
        <v>458.62</v>
      </c>
      <c r="AV6" s="22">
        <f t="shared" si="6"/>
        <v>655.07000000000005</v>
      </c>
      <c r="AW6" s="22">
        <f t="shared" si="6"/>
        <v>422.32</v>
      </c>
      <c r="AX6" s="22">
        <f t="shared" si="6"/>
        <v>555.12</v>
      </c>
      <c r="AY6" s="22">
        <f t="shared" si="6"/>
        <v>450.54</v>
      </c>
      <c r="AZ6" s="22">
        <f t="shared" si="6"/>
        <v>348.88</v>
      </c>
      <c r="BA6" s="22">
        <f t="shared" si="6"/>
        <v>381.07</v>
      </c>
      <c r="BB6" s="22">
        <f t="shared" si="6"/>
        <v>367.4</v>
      </c>
      <c r="BC6" s="22">
        <f t="shared" si="6"/>
        <v>345.42</v>
      </c>
      <c r="BD6" s="21" t="str">
        <f>IF(BD7="","",IF(BD7="-","【-】","【"&amp;SUBSTITUTE(TEXT(BD7,"#,##0.00"),"-","△")&amp;"】"))</f>
        <v>【252.29】</v>
      </c>
      <c r="BE6" s="22">
        <f>IF(BE7="",NA(),BE7)</f>
        <v>4087.25</v>
      </c>
      <c r="BF6" s="22">
        <f t="shared" ref="BF6:BN6" si="7">IF(BF7="",NA(),BF7)</f>
        <v>1732.39</v>
      </c>
      <c r="BG6" s="22">
        <f t="shared" si="7"/>
        <v>1396.1</v>
      </c>
      <c r="BH6" s="22">
        <f t="shared" si="7"/>
        <v>1250.92</v>
      </c>
      <c r="BI6" s="22">
        <f t="shared" si="7"/>
        <v>1124.72</v>
      </c>
      <c r="BJ6" s="22">
        <f t="shared" si="7"/>
        <v>496.56</v>
      </c>
      <c r="BK6" s="22">
        <f t="shared" si="7"/>
        <v>540.38</v>
      </c>
      <c r="BL6" s="22">
        <f t="shared" si="7"/>
        <v>556.47</v>
      </c>
      <c r="BM6" s="22">
        <f t="shared" si="7"/>
        <v>564.99</v>
      </c>
      <c r="BN6" s="22">
        <f t="shared" si="7"/>
        <v>631.39</v>
      </c>
      <c r="BO6" s="21" t="str">
        <f>IF(BO7="","",IF(BO7="-","【-】","【"&amp;SUBSTITUTE(TEXT(BO7,"#,##0.00"),"-","△")&amp;"】"))</f>
        <v>【268.07】</v>
      </c>
      <c r="BP6" s="22">
        <f>IF(BP7="",NA(),BP7)</f>
        <v>5.79</v>
      </c>
      <c r="BQ6" s="22">
        <f t="shared" ref="BQ6:BY6" si="8">IF(BQ7="",NA(),BQ7)</f>
        <v>13.1</v>
      </c>
      <c r="BR6" s="22">
        <f t="shared" si="8"/>
        <v>15.26</v>
      </c>
      <c r="BS6" s="22">
        <f t="shared" si="8"/>
        <v>19.73</v>
      </c>
      <c r="BT6" s="22">
        <f t="shared" si="8"/>
        <v>26.65</v>
      </c>
      <c r="BU6" s="22">
        <f t="shared" si="8"/>
        <v>84.9</v>
      </c>
      <c r="BV6" s="22">
        <f t="shared" si="8"/>
        <v>83.22</v>
      </c>
      <c r="BW6" s="22">
        <f t="shared" si="8"/>
        <v>78.67</v>
      </c>
      <c r="BX6" s="22">
        <f t="shared" si="8"/>
        <v>80.56</v>
      </c>
      <c r="BY6" s="22">
        <f t="shared" si="8"/>
        <v>76.55</v>
      </c>
      <c r="BZ6" s="21" t="str">
        <f>IF(BZ7="","",IF(BZ7="-","【-】","【"&amp;SUBSTITUTE(TEXT(BZ7,"#,##0.00"),"-","△")&amp;"】"))</f>
        <v>【97.47】</v>
      </c>
      <c r="CA6" s="22">
        <f>IF(CA7="",NA(),CA7)</f>
        <v>4599.1499999999996</v>
      </c>
      <c r="CB6" s="22">
        <f t="shared" ref="CB6:CJ6" si="9">IF(CB7="",NA(),CB7)</f>
        <v>1961.07</v>
      </c>
      <c r="CC6" s="22">
        <f t="shared" si="9"/>
        <v>1599.41</v>
      </c>
      <c r="CD6" s="22">
        <f t="shared" si="9"/>
        <v>1002.79</v>
      </c>
      <c r="CE6" s="22">
        <f t="shared" si="9"/>
        <v>798.01</v>
      </c>
      <c r="CF6" s="22">
        <f t="shared" si="9"/>
        <v>231.9</v>
      </c>
      <c r="CG6" s="22">
        <f t="shared" si="9"/>
        <v>234.17</v>
      </c>
      <c r="CH6" s="22">
        <f t="shared" si="9"/>
        <v>257.95</v>
      </c>
      <c r="CI6" s="22">
        <f t="shared" si="9"/>
        <v>260.87</v>
      </c>
      <c r="CJ6" s="22">
        <f t="shared" si="9"/>
        <v>269.25</v>
      </c>
      <c r="CK6" s="21" t="str">
        <f>IF(CK7="","",IF(CK7="-","【-】","【"&amp;SUBSTITUTE(TEXT(CK7,"#,##0.00"),"-","△")&amp;"】"))</f>
        <v>【174.75】</v>
      </c>
      <c r="CL6" s="22">
        <f>IF(CL7="",NA(),CL7)</f>
        <v>21.51</v>
      </c>
      <c r="CM6" s="22">
        <f t="shared" ref="CM6:CU6" si="10">IF(CM7="",NA(),CM7)</f>
        <v>24.94</v>
      </c>
      <c r="CN6" s="22">
        <f t="shared" si="10"/>
        <v>29.56</v>
      </c>
      <c r="CO6" s="22">
        <f t="shared" si="10"/>
        <v>21.38</v>
      </c>
      <c r="CP6" s="22">
        <f t="shared" si="10"/>
        <v>22.06</v>
      </c>
      <c r="CQ6" s="22">
        <f t="shared" si="10"/>
        <v>39.61</v>
      </c>
      <c r="CR6" s="22">
        <f t="shared" si="10"/>
        <v>41.06</v>
      </c>
      <c r="CS6" s="22">
        <f t="shared" si="10"/>
        <v>39.94</v>
      </c>
      <c r="CT6" s="22">
        <f t="shared" si="10"/>
        <v>40.19</v>
      </c>
      <c r="CU6" s="22">
        <f t="shared" si="10"/>
        <v>41.14</v>
      </c>
      <c r="CV6" s="21" t="str">
        <f>IF(CV7="","",IF(CV7="-","【-】","【"&amp;SUBSTITUTE(TEXT(CV7,"#,##0.00"),"-","△")&amp;"】"))</f>
        <v>【59.97】</v>
      </c>
      <c r="CW6" s="22">
        <f>IF(CW7="",NA(),CW7)</f>
        <v>5.31</v>
      </c>
      <c r="CX6" s="22">
        <f t="shared" ref="CX6:DF6" si="11">IF(CX7="",NA(),CX7)</f>
        <v>11.11</v>
      </c>
      <c r="CY6" s="22">
        <f t="shared" si="11"/>
        <v>11.43</v>
      </c>
      <c r="CZ6" s="22">
        <f t="shared" si="11"/>
        <v>31.21</v>
      </c>
      <c r="DA6" s="22">
        <f t="shared" si="11"/>
        <v>33.17</v>
      </c>
      <c r="DB6" s="22">
        <f t="shared" si="11"/>
        <v>72.959999999999994</v>
      </c>
      <c r="DC6" s="22">
        <f t="shared" si="11"/>
        <v>72.42</v>
      </c>
      <c r="DD6" s="22">
        <f t="shared" si="11"/>
        <v>69.41</v>
      </c>
      <c r="DE6" s="22">
        <f t="shared" si="11"/>
        <v>71.52</v>
      </c>
      <c r="DF6" s="22">
        <f t="shared" si="11"/>
        <v>70.42</v>
      </c>
      <c r="DG6" s="21" t="str">
        <f>IF(DG7="","",IF(DG7="-","【-】","【"&amp;SUBSTITUTE(TEXT(DG7,"#,##0.00"),"-","△")&amp;"】"))</f>
        <v>【89.76】</v>
      </c>
      <c r="DH6" s="22">
        <f>IF(DH7="",NA(),DH7)</f>
        <v>46.87</v>
      </c>
      <c r="DI6" s="22">
        <f t="shared" ref="DI6:DQ6" si="12">IF(DI7="",NA(),DI7)</f>
        <v>45.85</v>
      </c>
      <c r="DJ6" s="22">
        <f t="shared" si="12"/>
        <v>44.98</v>
      </c>
      <c r="DK6" s="22">
        <f t="shared" si="12"/>
        <v>42.04</v>
      </c>
      <c r="DL6" s="22">
        <f t="shared" si="12"/>
        <v>41.82</v>
      </c>
      <c r="DM6" s="22">
        <f t="shared" si="12"/>
        <v>54.09</v>
      </c>
      <c r="DN6" s="22">
        <f t="shared" si="12"/>
        <v>52.73</v>
      </c>
      <c r="DO6" s="22">
        <f t="shared" si="12"/>
        <v>53.25</v>
      </c>
      <c r="DP6" s="22">
        <f t="shared" si="12"/>
        <v>53.4</v>
      </c>
      <c r="DQ6" s="22">
        <f t="shared" si="12"/>
        <v>52.14</v>
      </c>
      <c r="DR6" s="21" t="str">
        <f>IF(DR7="","",IF(DR7="-","【-】","【"&amp;SUBSTITUTE(TEXT(DR7,"#,##0.00"),"-","△")&amp;"】"))</f>
        <v>【51.51】</v>
      </c>
      <c r="DS6" s="22">
        <f>IF(DS7="",NA(),DS7)</f>
        <v>40.31</v>
      </c>
      <c r="DT6" s="22">
        <f t="shared" ref="DT6:EB6" si="13">IF(DT7="",NA(),DT7)</f>
        <v>39.22</v>
      </c>
      <c r="DU6" s="22">
        <f t="shared" si="13"/>
        <v>38.18</v>
      </c>
      <c r="DV6" s="22">
        <f t="shared" si="13"/>
        <v>37.54</v>
      </c>
      <c r="DW6" s="22">
        <f t="shared" si="13"/>
        <v>35.11</v>
      </c>
      <c r="DX6" s="22">
        <f t="shared" si="13"/>
        <v>18.68</v>
      </c>
      <c r="DY6" s="22">
        <f t="shared" si="13"/>
        <v>19.91</v>
      </c>
      <c r="DZ6" s="22">
        <f t="shared" si="13"/>
        <v>23.02</v>
      </c>
      <c r="EA6" s="22">
        <f t="shared" si="13"/>
        <v>21.86</v>
      </c>
      <c r="EB6" s="22">
        <f t="shared" si="13"/>
        <v>21.01</v>
      </c>
      <c r="EC6" s="21" t="str">
        <f>IF(EC7="","",IF(EC7="-","【-】","【"&amp;SUBSTITUTE(TEXT(EC7,"#,##0.00"),"-","△")&amp;"】"))</f>
        <v>【23.75】</v>
      </c>
      <c r="ED6" s="22">
        <f>IF(ED7="",NA(),ED7)</f>
        <v>7.0000000000000007E-2</v>
      </c>
      <c r="EE6" s="22">
        <f t="shared" ref="EE6:EM6" si="14">IF(EE7="",NA(),EE7)</f>
        <v>3.04</v>
      </c>
      <c r="EF6" s="22">
        <f t="shared" si="14"/>
        <v>2.75</v>
      </c>
      <c r="EG6" s="22">
        <f t="shared" si="14"/>
        <v>2.7</v>
      </c>
      <c r="EH6" s="22">
        <f t="shared" si="14"/>
        <v>0.94</v>
      </c>
      <c r="EI6" s="22">
        <f t="shared" si="14"/>
        <v>0.32</v>
      </c>
      <c r="EJ6" s="22">
        <f t="shared" si="14"/>
        <v>0.81</v>
      </c>
      <c r="EK6" s="22">
        <f t="shared" si="14"/>
        <v>0.38</v>
      </c>
      <c r="EL6" s="22">
        <f t="shared" si="14"/>
        <v>0.51</v>
      </c>
      <c r="EM6" s="22">
        <f t="shared" si="14"/>
        <v>0.35</v>
      </c>
      <c r="EN6" s="21" t="str">
        <f>IF(EN7="","",IF(EN7="-","【-】","【"&amp;SUBSTITUTE(TEXT(EN7,"#,##0.00"),"-","△")&amp;"】"))</f>
        <v>【0.67】</v>
      </c>
    </row>
    <row r="7" spans="1:144" s="23" customFormat="1" x14ac:dyDescent="0.15">
      <c r="A7" s="15"/>
      <c r="B7" s="24">
        <v>2022</v>
      </c>
      <c r="C7" s="24">
        <v>75477</v>
      </c>
      <c r="D7" s="24">
        <v>46</v>
      </c>
      <c r="E7" s="24">
        <v>1</v>
      </c>
      <c r="F7" s="24">
        <v>0</v>
      </c>
      <c r="G7" s="24">
        <v>1</v>
      </c>
      <c r="H7" s="24" t="s">
        <v>93</v>
      </c>
      <c r="I7" s="24" t="s">
        <v>94</v>
      </c>
      <c r="J7" s="24" t="s">
        <v>95</v>
      </c>
      <c r="K7" s="24" t="s">
        <v>96</v>
      </c>
      <c r="L7" s="24" t="s">
        <v>97</v>
      </c>
      <c r="M7" s="24" t="s">
        <v>98</v>
      </c>
      <c r="N7" s="25" t="s">
        <v>99</v>
      </c>
      <c r="O7" s="25">
        <v>85.93</v>
      </c>
      <c r="P7" s="25">
        <v>15.54</v>
      </c>
      <c r="Q7" s="25">
        <v>3200</v>
      </c>
      <c r="R7" s="25">
        <v>15590</v>
      </c>
      <c r="S7" s="25">
        <v>223.14</v>
      </c>
      <c r="T7" s="25">
        <v>69.87</v>
      </c>
      <c r="U7" s="25">
        <v>2392</v>
      </c>
      <c r="V7" s="25">
        <v>46.19</v>
      </c>
      <c r="W7" s="25">
        <v>51.79</v>
      </c>
      <c r="X7" s="25">
        <v>137.66999999999999</v>
      </c>
      <c r="Y7" s="25">
        <v>125.02</v>
      </c>
      <c r="Z7" s="25">
        <v>230.46</v>
      </c>
      <c r="AA7" s="25">
        <v>116.65</v>
      </c>
      <c r="AB7" s="25">
        <v>139.16</v>
      </c>
      <c r="AC7" s="25">
        <v>107.64</v>
      </c>
      <c r="AD7" s="25">
        <v>108.22</v>
      </c>
      <c r="AE7" s="25">
        <v>114.22</v>
      </c>
      <c r="AF7" s="25">
        <v>108.19</v>
      </c>
      <c r="AG7" s="25">
        <v>106.93</v>
      </c>
      <c r="AH7" s="25">
        <v>108.7</v>
      </c>
      <c r="AI7" s="25">
        <v>0</v>
      </c>
      <c r="AJ7" s="25">
        <v>0</v>
      </c>
      <c r="AK7" s="25">
        <v>0</v>
      </c>
      <c r="AL7" s="25">
        <v>0</v>
      </c>
      <c r="AM7" s="25">
        <v>0</v>
      </c>
      <c r="AN7" s="25">
        <v>30.84</v>
      </c>
      <c r="AO7" s="25">
        <v>25.29</v>
      </c>
      <c r="AP7" s="25">
        <v>22.71</v>
      </c>
      <c r="AQ7" s="25">
        <v>6.17</v>
      </c>
      <c r="AR7" s="25">
        <v>20.41</v>
      </c>
      <c r="AS7" s="25">
        <v>1.34</v>
      </c>
      <c r="AT7" s="25">
        <v>426.67</v>
      </c>
      <c r="AU7" s="25">
        <v>458.62</v>
      </c>
      <c r="AV7" s="25">
        <v>655.07000000000005</v>
      </c>
      <c r="AW7" s="25">
        <v>422.32</v>
      </c>
      <c r="AX7" s="25">
        <v>555.12</v>
      </c>
      <c r="AY7" s="25">
        <v>450.54</v>
      </c>
      <c r="AZ7" s="25">
        <v>348.88</v>
      </c>
      <c r="BA7" s="25">
        <v>381.07</v>
      </c>
      <c r="BB7" s="25">
        <v>367.4</v>
      </c>
      <c r="BC7" s="25">
        <v>345.42</v>
      </c>
      <c r="BD7" s="25">
        <v>252.29</v>
      </c>
      <c r="BE7" s="25">
        <v>4087.25</v>
      </c>
      <c r="BF7" s="25">
        <v>1732.39</v>
      </c>
      <c r="BG7" s="25">
        <v>1396.1</v>
      </c>
      <c r="BH7" s="25">
        <v>1250.92</v>
      </c>
      <c r="BI7" s="25">
        <v>1124.72</v>
      </c>
      <c r="BJ7" s="25">
        <v>496.56</v>
      </c>
      <c r="BK7" s="25">
        <v>540.38</v>
      </c>
      <c r="BL7" s="25">
        <v>556.47</v>
      </c>
      <c r="BM7" s="25">
        <v>564.99</v>
      </c>
      <c r="BN7" s="25">
        <v>631.39</v>
      </c>
      <c r="BO7" s="25">
        <v>268.07</v>
      </c>
      <c r="BP7" s="25">
        <v>5.79</v>
      </c>
      <c r="BQ7" s="25">
        <v>13.1</v>
      </c>
      <c r="BR7" s="25">
        <v>15.26</v>
      </c>
      <c r="BS7" s="25">
        <v>19.73</v>
      </c>
      <c r="BT7" s="25">
        <v>26.65</v>
      </c>
      <c r="BU7" s="25">
        <v>84.9</v>
      </c>
      <c r="BV7" s="25">
        <v>83.22</v>
      </c>
      <c r="BW7" s="25">
        <v>78.67</v>
      </c>
      <c r="BX7" s="25">
        <v>80.56</v>
      </c>
      <c r="BY7" s="25">
        <v>76.55</v>
      </c>
      <c r="BZ7" s="25">
        <v>97.47</v>
      </c>
      <c r="CA7" s="25">
        <v>4599.1499999999996</v>
      </c>
      <c r="CB7" s="25">
        <v>1961.07</v>
      </c>
      <c r="CC7" s="25">
        <v>1599.41</v>
      </c>
      <c r="CD7" s="25">
        <v>1002.79</v>
      </c>
      <c r="CE7" s="25">
        <v>798.01</v>
      </c>
      <c r="CF7" s="25">
        <v>231.9</v>
      </c>
      <c r="CG7" s="25">
        <v>234.17</v>
      </c>
      <c r="CH7" s="25">
        <v>257.95</v>
      </c>
      <c r="CI7" s="25">
        <v>260.87</v>
      </c>
      <c r="CJ7" s="25">
        <v>269.25</v>
      </c>
      <c r="CK7" s="25">
        <v>174.75</v>
      </c>
      <c r="CL7" s="25">
        <v>21.51</v>
      </c>
      <c r="CM7" s="25">
        <v>24.94</v>
      </c>
      <c r="CN7" s="25">
        <v>29.56</v>
      </c>
      <c r="CO7" s="25">
        <v>21.38</v>
      </c>
      <c r="CP7" s="25">
        <v>22.06</v>
      </c>
      <c r="CQ7" s="25">
        <v>39.61</v>
      </c>
      <c r="CR7" s="25">
        <v>41.06</v>
      </c>
      <c r="CS7" s="25">
        <v>39.94</v>
      </c>
      <c r="CT7" s="25">
        <v>40.19</v>
      </c>
      <c r="CU7" s="25">
        <v>41.14</v>
      </c>
      <c r="CV7" s="25">
        <v>59.97</v>
      </c>
      <c r="CW7" s="25">
        <v>5.31</v>
      </c>
      <c r="CX7" s="25">
        <v>11.11</v>
      </c>
      <c r="CY7" s="25">
        <v>11.43</v>
      </c>
      <c r="CZ7" s="25">
        <v>31.21</v>
      </c>
      <c r="DA7" s="25">
        <v>33.17</v>
      </c>
      <c r="DB7" s="25">
        <v>72.959999999999994</v>
      </c>
      <c r="DC7" s="25">
        <v>72.42</v>
      </c>
      <c r="DD7" s="25">
        <v>69.41</v>
      </c>
      <c r="DE7" s="25">
        <v>71.52</v>
      </c>
      <c r="DF7" s="25">
        <v>70.42</v>
      </c>
      <c r="DG7" s="25">
        <v>89.76</v>
      </c>
      <c r="DH7" s="25">
        <v>46.87</v>
      </c>
      <c r="DI7" s="25">
        <v>45.85</v>
      </c>
      <c r="DJ7" s="25">
        <v>44.98</v>
      </c>
      <c r="DK7" s="25">
        <v>42.04</v>
      </c>
      <c r="DL7" s="25">
        <v>41.82</v>
      </c>
      <c r="DM7" s="25">
        <v>54.09</v>
      </c>
      <c r="DN7" s="25">
        <v>52.73</v>
      </c>
      <c r="DO7" s="25">
        <v>53.25</v>
      </c>
      <c r="DP7" s="25">
        <v>53.4</v>
      </c>
      <c r="DQ7" s="25">
        <v>52.14</v>
      </c>
      <c r="DR7" s="25">
        <v>51.51</v>
      </c>
      <c r="DS7" s="25">
        <v>40.31</v>
      </c>
      <c r="DT7" s="25">
        <v>39.22</v>
      </c>
      <c r="DU7" s="25">
        <v>38.18</v>
      </c>
      <c r="DV7" s="25">
        <v>37.54</v>
      </c>
      <c r="DW7" s="25">
        <v>35.11</v>
      </c>
      <c r="DX7" s="25">
        <v>18.68</v>
      </c>
      <c r="DY7" s="25">
        <v>19.91</v>
      </c>
      <c r="DZ7" s="25">
        <v>23.02</v>
      </c>
      <c r="EA7" s="25">
        <v>21.86</v>
      </c>
      <c r="EB7" s="25">
        <v>21.01</v>
      </c>
      <c r="EC7" s="25">
        <v>23.75</v>
      </c>
      <c r="ED7" s="25">
        <v>7.0000000000000007E-2</v>
      </c>
      <c r="EE7" s="25">
        <v>3.04</v>
      </c>
      <c r="EF7" s="25">
        <v>2.75</v>
      </c>
      <c r="EG7" s="25">
        <v>2.7</v>
      </c>
      <c r="EH7" s="25">
        <v>0.94</v>
      </c>
      <c r="EI7" s="25">
        <v>0.32</v>
      </c>
      <c r="EJ7" s="25">
        <v>0.81</v>
      </c>
      <c r="EK7" s="25">
        <v>0.38</v>
      </c>
      <c r="EL7" s="25">
        <v>0.51</v>
      </c>
      <c r="EM7" s="25">
        <v>0.35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金谷 将志</cp:lastModifiedBy>
  <cp:lastPrinted>2024-01-24T08:08:22Z</cp:lastPrinted>
  <dcterms:created xsi:type="dcterms:W3CDTF">2023-12-05T00:49:49Z</dcterms:created>
  <dcterms:modified xsi:type="dcterms:W3CDTF">2024-01-24T08:13:47Z</dcterms:modified>
  <cp:category/>
</cp:coreProperties>
</file>