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HP-R3-12\Desktop\【経営比較分析表】2022_074829_46_010\【経営比較分析表】2022_074829_46_010\"/>
    </mc:Choice>
  </mc:AlternateContent>
  <xr:revisionPtr revIDLastSave="0" documentId="13_ncr:1_{B2C58EC0-49A5-41AB-BDDD-71D5617FE021}" xr6:coauthVersionLast="47" xr6:coauthVersionMax="47" xr10:uidLastSave="{00000000-0000-0000-0000-000000000000}"/>
  <workbookProtection workbookAlgorithmName="SHA-512" workbookHashValue="xJS0xVxs9uGsMyVF8LdOfp69stqv3Evkof6ewTNBriBX4dfMt2TVc65nE18vTutttKu5Ld2cfdRFAuFFCSBenQ==" workbookSaltValue="0306P3GZexIG4BFaTiYCB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E85" i="4"/>
  <c r="BB10" i="4"/>
  <c r="AT10" i="4"/>
  <c r="W10" i="4"/>
  <c r="B10" i="4"/>
  <c r="BB8" i="4"/>
  <c r="AT8" i="4"/>
  <c r="AL8" i="4"/>
  <c r="AD8" i="4"/>
  <c r="W8" i="4"/>
  <c r="P8" i="4"/>
  <c r="I8"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<sst xmlns="http://schemas.openxmlformats.org/spreadsheetml/2006/main" count="228" uniqueCount="112">
  <si>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</si>
  <si>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</si>
  <si>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</si>
  <si>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</si>
  <si>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</si>
  <si>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</si>
  <si>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</si>
  <si>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</si>
  <si>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</si>
  <si>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</si>
  <si>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</si>
  <si>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</si>
  <si>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</si>
  <si>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</si>
  <si>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</si>
  <si>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</si>
  <si>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</si>
  <si>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</si>
  <si>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</si>
  <si>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</si>
  <si>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</si>
  <si>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</si>
  <si>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</si>
  <si>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</si>
  <si>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</si>
  <si>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</si>
  <si>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</si>
  <si>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</si>
  <si>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</si>
  <si>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</si>
  <si>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</si>
  <si>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</si>
  <si>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</si>
  <si>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</si>
  <si>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</si>
  <si>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</si>
  <si>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</si>
  <si>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</si>
  <si>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</si>
  <si>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</si>
  <si>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</si>
  <si>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</si>
  <si>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</si>
  <si>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</si>
  <si>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</si>
  <si>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</si>
  <si>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</si>
  <si>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</si>
  <si>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</si>
  <si>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</si>
  <si>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</si>
  <si>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</si>
  <si>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</si>
  <si>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</si>
  <si>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</si>
  <si>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</si>
  <si>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</si>
  <si>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</si>
  <si>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</si>
  <si>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</si>
  <si>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</si>
  <si>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</si>
  <si>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</si>
  <si>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</si>
  <si>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</si>
  <si>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</si>
  <si>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</si>
  <si>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</si>
  <si>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</si>
  <si>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</si>
  <si>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</si>
  <si>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</si>
  <si>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</si>
  <si>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</si>
  <si>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</si>
  <si>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</si>
  <si>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</si>
  <si>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</si>
  <si>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</si>
  <si>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</si>
  <si>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</si>
  <si>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</si>
  <si>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</si>
  <si>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</si>
  <si>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</si>
  <si>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</si>
  <si>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</si>
  <si>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</si>
  <si>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</si>
  <si>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</si>
  <si>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</si>
  <si>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</si>
  <si>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</si>
  <si>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</si>
  <si>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</si>
  <si>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</si>
  <si>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A9</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</si>
  <si>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</si>
  <si>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</si>
  <si>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</si>
  <si>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</si>
  <si>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</si>
  <si>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</si>
  <si>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</si>
  <si>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</si>
  <si>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</si>
  <si>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</si>
  <si>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</si>
  <si>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</si>
  <si>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施設の効率的な運営、有収率の向上及び財源の確保のため、施設の長寿命化を計り、老朽管路・施設の更新、滞納整理を進めていきたい。</t>
    <phoneticPr fontId="4"/>
  </si>
  <si>
    <t>有形固定資産減価償却費率については類似団体より低い46.40％の状況にある。管路経年比率については法定耐用年数を過ぎた管路が少なく数値には出て来ていないが、管路更新率は1.82％で総延長に対し低い状況にある。また、法定耐用年数に迫る管路や布設した年数が不明の管路や石綿管も存在するため、引き続き、計画的な管路更新を行っていく必要がある。また、今後は管路更新だけではなく、機械設備、建物及び配水池等の改修等を計画的に行っていく必要がある。</t>
    <rPh sb="23" eb="24">
      <t>ヒク</t>
    </rPh>
    <rPh sb="32" eb="34">
      <t>ジョウキョウ</t>
    </rPh>
    <rPh sb="107" eb="109">
      <t>ホウテイ</t>
    </rPh>
    <rPh sb="171" eb="172">
      <t>ヒ</t>
    </rPh>
    <rPh sb="173" eb="174">
      <t>ツヅ</t>
    </rPh>
    <rPh sb="176" eb="179">
      <t>ケイカクテキ</t>
    </rPh>
    <rPh sb="185" eb="186">
      <t>オコナ</t>
    </rPh>
    <rPh sb="190" eb="192">
      <t>ヒツヨウ</t>
    </rPh>
    <phoneticPr fontId="4"/>
  </si>
  <si>
    <t>①経常収支比率は108.59％と類似団体より高い状況にあるが、財政の柔軟性を図るため、経常経費の抑制を図る必要がある。料金回収率は94.19％と前年度より上昇した。③流動比率は前年より大きく上昇し328.65％となっている。④企業債残高高対給水収益比率は、1003.46％と類似団体よりも高い状況にある。配水管の布設替え等を行ってきたため、今後も企業債の残高を一定程度高いことが続く見込みである。今後も老朽管更新等に伴う費用は掛かるため、人口減少に伴う使用料の収入減を考えると、料金改定や一般会計の財政担当と協議の上、減債基金等を使用した繰り上げ償還も検討する必要がある。⑤料金収納率向上に向けて引き続き強化する必要がある。一方で、一般会計からの補助金で経営を賄っている部分は多く、有収率の向上及び自主財源の確保を図っていく必要がある。⑥給水原価は137.02円と類似団体よりも低い状況にある。維持管理費用の抑制を計りながら、投資効率化を努めていく。⑦施設利用率は60.77％と改善傾向にあるが、人口減少に伴う使用水量が減っていくため、より一層の施設運用の効率化及び有収率の向上に努めていく必要がある。⑧有収率71.14％と徐々に向上してきているが、類似団体を比較してこれまでは低い状況にあったため、引き続き漏水対策等を行っていきたい。</t>
    <rPh sb="22" eb="23">
      <t>タカ</t>
    </rPh>
    <rPh sb="53" eb="55">
      <t>ヒツヨウ</t>
    </rPh>
    <rPh sb="77" eb="79">
      <t>ジョウショウ</t>
    </rPh>
    <rPh sb="92" eb="93">
      <t>オオ</t>
    </rPh>
    <rPh sb="95" eb="97">
      <t>ジョウショウ</t>
    </rPh>
    <rPh sb="137" eb="139">
      <t>ルイジ</t>
    </rPh>
    <rPh sb="139" eb="141">
      <t>ダンタイ</t>
    </rPh>
    <rPh sb="144" eb="145">
      <t>タカ</t>
    </rPh>
    <rPh sb="146" eb="148">
      <t>ジョウキョウ</t>
    </rPh>
    <rPh sb="152" eb="155">
      <t>ハイスイカン</t>
    </rPh>
    <rPh sb="156" eb="159">
      <t>フセツカ</t>
    </rPh>
    <rPh sb="160" eb="161">
      <t>トウ</t>
    </rPh>
    <rPh sb="162" eb="163">
      <t>オコナ</t>
    </rPh>
    <rPh sb="170" eb="172">
      <t>コンゴ</t>
    </rPh>
    <rPh sb="173" eb="176">
      <t>キギョウサイ</t>
    </rPh>
    <rPh sb="177" eb="179">
      <t>ザンダカ</t>
    </rPh>
    <rPh sb="180" eb="182">
      <t>イッテイ</t>
    </rPh>
    <rPh sb="182" eb="184">
      <t>テイド</t>
    </rPh>
    <rPh sb="184" eb="185">
      <t>タカ</t>
    </rPh>
    <rPh sb="189" eb="190">
      <t>ツヅ</t>
    </rPh>
    <rPh sb="191" eb="193">
      <t>ミコ</t>
    </rPh>
    <rPh sb="198" eb="200">
      <t>コンゴ</t>
    </rPh>
    <rPh sb="239" eb="241">
      <t>リョウキン</t>
    </rPh>
    <rPh sb="241" eb="243">
      <t>カイテイ</t>
    </rPh>
    <rPh sb="369" eb="371">
      <t>キュウスイ</t>
    </rPh>
    <rPh sb="371" eb="373">
      <t>ゲンカ</t>
    </rPh>
    <rPh sb="380" eb="381">
      <t>エン</t>
    </rPh>
    <rPh sb="382" eb="384">
      <t>ルイジ</t>
    </rPh>
    <rPh sb="384" eb="386">
      <t>ダンタイ</t>
    </rPh>
    <rPh sb="389" eb="390">
      <t>ヒク</t>
    </rPh>
    <rPh sb="391" eb="393">
      <t>ジョウキョウ</t>
    </rPh>
    <rPh sb="397" eb="399">
      <t>イジ</t>
    </rPh>
    <rPh sb="399" eb="401">
      <t>カンリ</t>
    </rPh>
    <rPh sb="401" eb="403">
      <t>ヒヨウ</t>
    </rPh>
    <rPh sb="404" eb="406">
      <t>ヨクセイ</t>
    </rPh>
    <rPh sb="407" eb="408">
      <t>ハカ</t>
    </rPh>
    <rPh sb="413" eb="415">
      <t>トウシ</t>
    </rPh>
    <rPh sb="415" eb="418">
      <t>コウリツカ</t>
    </rPh>
    <rPh sb="419" eb="420">
      <t>ツト</t>
    </rPh>
    <rPh sb="426" eb="428">
      <t>シセツ</t>
    </rPh>
    <rPh sb="428" eb="430">
      <t>リヨウ</t>
    </rPh>
    <rPh sb="430" eb="431">
      <t>リツ</t>
    </rPh>
    <rPh sb="439" eb="441">
      <t>カイゼン</t>
    </rPh>
    <rPh sb="441" eb="443">
      <t>ケイコウ</t>
    </rPh>
    <rPh sb="448" eb="450">
      <t>ジンコウ</t>
    </rPh>
    <rPh sb="450" eb="452">
      <t>ゲンショウ</t>
    </rPh>
    <rPh sb="453" eb="454">
      <t>トモナ</t>
    </rPh>
    <rPh sb="455" eb="457">
      <t>シヨウ</t>
    </rPh>
    <rPh sb="457" eb="459">
      <t>スイリョウ</t>
    </rPh>
    <rPh sb="460" eb="461">
      <t>ヘ</t>
    </rPh>
    <rPh sb="470" eb="472">
      <t>イッソウ</t>
    </rPh>
    <rPh sb="473" eb="475">
      <t>シセツ</t>
    </rPh>
    <rPh sb="475" eb="477">
      <t>ウンヨウ</t>
    </rPh>
    <rPh sb="478" eb="481">
      <t>コウリツカ</t>
    </rPh>
    <rPh sb="481" eb="482">
      <t>オヨ</t>
    </rPh>
    <rPh sb="483" eb="486">
      <t>ユウシュウリツ</t>
    </rPh>
    <rPh sb="487" eb="489">
      <t>コウジョウ</t>
    </rPh>
    <rPh sb="490" eb="491">
      <t>ツト</t>
    </rPh>
    <rPh sb="495" eb="497">
      <t>ヒツヨウ</t>
    </rPh>
    <rPh sb="502" eb="505">
      <t>ユウシュウリツ</t>
    </rPh>
    <rPh sb="512" eb="514">
      <t>ジョジョ</t>
    </rPh>
    <rPh sb="515" eb="517">
      <t>コウジョウ</t>
    </rPh>
    <rPh sb="525" eb="527">
      <t>ルイジ</t>
    </rPh>
    <rPh sb="527" eb="529">
      <t>ダンタイ</t>
    </rPh>
    <rPh sb="530" eb="532">
      <t>ヒカク</t>
    </rPh>
    <rPh sb="539" eb="540">
      <t>ヒク</t>
    </rPh>
    <rPh sb="541" eb="543">
      <t>ジョウキョウ</t>
    </rPh>
    <rPh sb="550" eb="551">
      <t>ヒ</t>
    </rPh>
    <rPh sb="552" eb="553">
      <t>ツヅ</t>
    </rPh>
    <rPh sb="554" eb="556">
      <t>ロウスイ</t>
    </rPh>
    <rPh sb="556" eb="558">
      <t>タイサク</t>
    </rPh>
    <rPh sb="558" eb="559">
      <t>トウ</t>
    </rPh>
    <rPh sb="560" eb="56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</si>
</sst>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1.73</c:v>
                </c:pt>
                <c:pt idx="1">
                  <c:v>1.73</c:v>
                </c:pt>
                <c:pt idx="2">
                  <c:v>0.34</c:v>
                </c:pt>
                <c:pt idx="3">
                  <c:v>0.34</c:v>
                </c:pt>
                <c:pt idx="4">
                  <c:v>1.82</c:v>
                </c:pt>
              </c:numCache>
            </c:numRef>
          </c:val>
          <c:extLst>
            <c:ext xmlns:c16="http://schemas.microsoft.com/office/drawing/2014/chart" uri="{C3380CC4-5D6E-409C-BE32-E72D297353CC}">
              <c16:uniqueId val="{00000000-AB5D-4A70-BCCE-478E3A961C7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0.35</c:v>
                </c:pt>
              </c:numCache>
            </c:numRef>
          </c:val>
          <c:smooth val="0"/>
          <c:extLst>
            <c:ext xmlns:c16="http://schemas.microsoft.com/office/drawing/2014/chart" uri="{C3380CC4-5D6E-409C-BE32-E72D297353CC}">
              <c16:uniqueId val="{00000001-AB5D-4A70-BCCE-478E3A961C7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61.7</c:v>
                </c:pt>
                <c:pt idx="1">
                  <c:v>62.85</c:v>
                </c:pt>
                <c:pt idx="2">
                  <c:v>64.67</c:v>
                </c:pt>
                <c:pt idx="3">
                  <c:v>61.14</c:v>
                </c:pt>
                <c:pt idx="4">
                  <c:v>60.77</c:v>
                </c:pt>
              </c:numCache>
            </c:numRef>
          </c:val>
          <c:extLst>
            <c:ext xmlns:c16="http://schemas.microsoft.com/office/drawing/2014/chart" uri="{C3380CC4-5D6E-409C-BE32-E72D297353CC}">
              <c16:uniqueId val="{00000000-3C4F-4166-BD30-8E424241CDB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41.14</c:v>
                </c:pt>
              </c:numCache>
            </c:numRef>
          </c:val>
          <c:smooth val="0"/>
          <c:extLst>
            <c:ext xmlns:c16="http://schemas.microsoft.com/office/drawing/2014/chart" uri="{C3380CC4-5D6E-409C-BE32-E72D297353CC}">
              <c16:uniqueId val="{00000001-3C4F-4166-BD30-8E424241CDB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69.84</c:v>
                </c:pt>
                <c:pt idx="1">
                  <c:v>66.17</c:v>
                </c:pt>
                <c:pt idx="2">
                  <c:v>65.63</c:v>
                </c:pt>
                <c:pt idx="3">
                  <c:v>71.48</c:v>
                </c:pt>
                <c:pt idx="4">
                  <c:v>71.14</c:v>
                </c:pt>
              </c:numCache>
            </c:numRef>
          </c:val>
          <c:extLst>
            <c:ext xmlns:c16="http://schemas.microsoft.com/office/drawing/2014/chart" uri="{C3380CC4-5D6E-409C-BE32-E72D297353CC}">
              <c16:uniqueId val="{00000000-EAF2-4356-B2D8-0D04D4EA93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70.42</c:v>
                </c:pt>
              </c:numCache>
            </c:numRef>
          </c:val>
          <c:smooth val="0"/>
          <c:extLst>
            <c:ext xmlns:c16="http://schemas.microsoft.com/office/drawing/2014/chart" uri="{C3380CC4-5D6E-409C-BE32-E72D297353CC}">
              <c16:uniqueId val="{00000001-EAF2-4356-B2D8-0D04D4EA93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106.82</c:v>
                </c:pt>
                <c:pt idx="1">
                  <c:v>112.56</c:v>
                </c:pt>
                <c:pt idx="2">
                  <c:v>115</c:v>
                </c:pt>
                <c:pt idx="3">
                  <c:v>104.94</c:v>
                </c:pt>
                <c:pt idx="4">
                  <c:v>108.59</c:v>
                </c:pt>
              </c:numCache>
            </c:numRef>
          </c:val>
          <c:extLst>
            <c:ext xmlns:c16="http://schemas.microsoft.com/office/drawing/2014/chart" uri="{C3380CC4-5D6E-409C-BE32-E72D297353CC}">
              <c16:uniqueId val="{00000000-42A8-41F0-8BFC-19405279BA8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106.93</c:v>
                </c:pt>
              </c:numCache>
            </c:numRef>
          </c:val>
          <c:smooth val="0"/>
          <c:extLst>
            <c:ext xmlns:c16="http://schemas.microsoft.com/office/drawing/2014/chart" uri="{C3380CC4-5D6E-409C-BE32-E72D297353CC}">
              <c16:uniqueId val="{00000001-42A8-41F0-8BFC-19405279BA8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46.45</c:v>
                </c:pt>
                <c:pt idx="1">
                  <c:v>45.24</c:v>
                </c:pt>
                <c:pt idx="2">
                  <c:v>45.64</c:v>
                </c:pt>
                <c:pt idx="3">
                  <c:v>45.6</c:v>
                </c:pt>
                <c:pt idx="4">
                  <c:v>46.4</c:v>
                </c:pt>
              </c:numCache>
            </c:numRef>
          </c:val>
          <c:extLst>
            <c:ext xmlns:c16="http://schemas.microsoft.com/office/drawing/2014/chart" uri="{C3380CC4-5D6E-409C-BE32-E72D297353CC}">
              <c16:uniqueId val="{00000000-A8AE-47B4-8CA3-769A652CEDF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52.14</c:v>
                </c:pt>
              </c:numCache>
            </c:numRef>
          </c:val>
          <c:smooth val="0"/>
          <c:extLst>
            <c:ext xmlns:c16="http://schemas.microsoft.com/office/drawing/2014/chart" uri="{C3380CC4-5D6E-409C-BE32-E72D297353CC}">
              <c16:uniqueId val="{00000001-A8AE-47B4-8CA3-769A652CEDF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89-49B3-935B-EB9506AD15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21.01</c:v>
                </c:pt>
              </c:numCache>
            </c:numRef>
          </c:val>
          <c:smooth val="0"/>
          <c:extLst>
            <c:ext xmlns:c16="http://schemas.microsoft.com/office/drawing/2014/chart" uri="{C3380CC4-5D6E-409C-BE32-E72D297353CC}">
              <c16:uniqueId val="{00000001-9E89-49B3-935B-EB9506AD15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99-4BC0-9992-296AFA08050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20.41</c:v>
                </c:pt>
              </c:numCache>
            </c:numRef>
          </c:val>
          <c:smooth val="0"/>
          <c:extLst>
            <c:ext xmlns:c16="http://schemas.microsoft.com/office/drawing/2014/chart" uri="{C3380CC4-5D6E-409C-BE32-E72D297353CC}">
              <c16:uniqueId val="{00000001-0699-4BC0-9992-296AFA08050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102.09</c:v>
                </c:pt>
                <c:pt idx="1">
                  <c:v>103.67</c:v>
                </c:pt>
                <c:pt idx="2">
                  <c:v>147.84</c:v>
                </c:pt>
                <c:pt idx="3">
                  <c:v>140.74</c:v>
                </c:pt>
                <c:pt idx="4">
                  <c:v>328.65</c:v>
                </c:pt>
              </c:numCache>
            </c:numRef>
          </c:val>
          <c:extLst>
            <c:ext xmlns:c16="http://schemas.microsoft.com/office/drawing/2014/chart" uri="{C3380CC4-5D6E-409C-BE32-E72D297353CC}">
              <c16:uniqueId val="{00000000-12E9-4189-AF17-13106B2766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345.42</c:v>
                </c:pt>
              </c:numCache>
            </c:numRef>
          </c:val>
          <c:smooth val="0"/>
          <c:extLst>
            <c:ext xmlns:c16="http://schemas.microsoft.com/office/drawing/2014/chart" uri="{C3380CC4-5D6E-409C-BE32-E72D297353CC}">
              <c16:uniqueId val="{00000001-12E9-4189-AF17-13106B2766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1049.0999999999999</c:v>
                </c:pt>
                <c:pt idx="1">
                  <c:v>1067.6600000000001</c:v>
                </c:pt>
                <c:pt idx="2">
                  <c:v>1002.06</c:v>
                </c:pt>
                <c:pt idx="3">
                  <c:v>988.59</c:v>
                </c:pt>
                <c:pt idx="4">
                  <c:v>1003.46</c:v>
                </c:pt>
              </c:numCache>
            </c:numRef>
          </c:val>
          <c:extLst>
            <c:ext xmlns:c16="http://schemas.microsoft.com/office/drawing/2014/chart" uri="{C3380CC4-5D6E-409C-BE32-E72D297353CC}">
              <c16:uniqueId val="{00000000-1DA8-4CA5-81A3-725A21D559A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631.39</c:v>
                </c:pt>
              </c:numCache>
            </c:numRef>
          </c:val>
          <c:smooth val="0"/>
          <c:extLst>
            <c:ext xmlns:c16="http://schemas.microsoft.com/office/drawing/2014/chart" uri="{C3380CC4-5D6E-409C-BE32-E72D297353CC}">
              <c16:uniqueId val="{00000001-1DA8-4CA5-81A3-725A21D559A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80.36</c:v>
                </c:pt>
                <c:pt idx="1">
                  <c:v>94.34</c:v>
                </c:pt>
                <c:pt idx="2">
                  <c:v>99.53</c:v>
                </c:pt>
                <c:pt idx="3">
                  <c:v>75.33</c:v>
                </c:pt>
                <c:pt idx="4">
                  <c:v>94.19</c:v>
                </c:pt>
              </c:numCache>
            </c:numRef>
          </c:val>
          <c:extLst>
            <c:ext xmlns:c16="http://schemas.microsoft.com/office/drawing/2014/chart" uri="{C3380CC4-5D6E-409C-BE32-E72D297353CC}">
              <c16:uniqueId val="{00000000-3A74-4898-A8E6-35F115D5B4C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76.55</c:v>
                </c:pt>
              </c:numCache>
            </c:numRef>
          </c:val>
          <c:smooth val="0"/>
          <c:extLst>
            <c:ext xmlns:c16="http://schemas.microsoft.com/office/drawing/2014/chart" uri="{C3380CC4-5D6E-409C-BE32-E72D297353CC}">
              <c16:uniqueId val="{00000001-3A74-4898-A8E6-35F115D5B4C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160.15</c:v>
                </c:pt>
                <c:pt idx="1">
                  <c:v>140.94</c:v>
                </c:pt>
                <c:pt idx="2">
                  <c:v>133.94</c:v>
                </c:pt>
                <c:pt idx="3">
                  <c:v>171.05</c:v>
                </c:pt>
                <c:pt idx="4">
                  <c:v>137.02000000000001</c:v>
                </c:pt>
              </c:numCache>
            </c:numRef>
          </c:val>
          <c:extLst>
            <c:ext xmlns:c16="http://schemas.microsoft.com/office/drawing/2014/chart" uri="{C3380CC4-5D6E-409C-BE32-E72D297353CC}">
              <c16:uniqueId val="{00000000-2719-434E-8651-E1898B7784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269.25</c:v>
                </c:pt>
              </c:numCache>
            </c:numRef>
          </c:val>
          <c:smooth val="0"/>
          <c:extLst>
            <c:ext xmlns:c16="http://schemas.microsoft.com/office/drawing/2014/chart" uri="{C3380CC4-5D6E-409C-BE32-E72D297353CC}">
              <c16:uniqueId val="{00000001-2719-434E-8651-E1898B7784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矢祭町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自治体職員</v>
      </c>
      <c r="AE8" s="75"/>
      <c r="AF8" s="75"/>
      <c r="AG8" s="75"/>
      <c r="AH8" s="75"/>
      <c r="AI8" s="75"/>
      <c r="AJ8" s="75"/>
      <c r="AK8" s="2"/>
      <c r="AL8" s="66">
        <f>データ!$R$6</f>
        <v>5352</v>
      </c>
      <c r="AM8" s="66"/>
      <c r="AN8" s="66"/>
      <c r="AO8" s="66"/>
      <c r="AP8" s="66"/>
      <c r="AQ8" s="66"/>
      <c r="AR8" s="66"/>
      <c r="AS8" s="66"/>
      <c r="AT8" s="37">
        <f>データ!$S$6</f>
        <v>118.27</v>
      </c>
      <c r="AU8" s="38"/>
      <c r="AV8" s="38"/>
      <c r="AW8" s="38"/>
      <c r="AX8" s="38"/>
      <c r="AY8" s="38"/>
      <c r="AZ8" s="38"/>
      <c r="BA8" s="38"/>
      <c r="BB8" s="55">
        <f>データ!$T$6</f>
        <v>45.25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68.48</v>
      </c>
      <c r="J10" s="38"/>
      <c r="K10" s="38"/>
      <c r="L10" s="38"/>
      <c r="M10" s="38"/>
      <c r="N10" s="38"/>
      <c r="O10" s="65"/>
      <c r="P10" s="55">
        <f>データ!$P$6</f>
        <v>92.71</v>
      </c>
      <c r="Q10" s="55"/>
      <c r="R10" s="55"/>
      <c r="S10" s="55"/>
      <c r="T10" s="55"/>
      <c r="U10" s="55"/>
      <c r="V10" s="55"/>
      <c r="W10" s="66">
        <f>データ!$Q$6</f>
        <v>2440</v>
      </c>
      <c r="X10" s="66"/>
      <c r="Y10" s="66"/>
      <c r="Z10" s="66"/>
      <c r="AA10" s="66"/>
      <c r="AB10" s="66"/>
      <c r="AC10" s="66"/>
      <c r="AD10" s="2"/>
      <c r="AE10" s="2"/>
      <c r="AF10" s="2"/>
      <c r="AG10" s="2"/>
      <c r="AH10" s="2"/>
      <c r="AI10" s="2"/>
      <c r="AJ10" s="2"/>
      <c r="AK10" s="2"/>
      <c r="AL10" s="66">
        <f>データ!$U$6</f>
        <v>4920</v>
      </c>
      <c r="AM10" s="66"/>
      <c r="AN10" s="66"/>
      <c r="AO10" s="66"/>
      <c r="AP10" s="66"/>
      <c r="AQ10" s="66"/>
      <c r="AR10" s="66"/>
      <c r="AS10" s="66"/>
      <c r="AT10" s="37">
        <f>データ!$V$6</f>
        <v>29.9</v>
      </c>
      <c r="AU10" s="38"/>
      <c r="AV10" s="38"/>
      <c r="AW10" s="38"/>
      <c r="AX10" s="38"/>
      <c r="AY10" s="38"/>
      <c r="AZ10" s="38"/>
      <c r="BA10" s="38"/>
      <c r="BB10" s="55">
        <f>データ!$W$6</f>
        <v>164.55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109</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i8P5CZaXl71uOiOCIQgG7CCgZCW44OWU1sAHirP36TmP0RAoyME/gYhTwLreSeKbJjHwXFyOmfazYBub8aErw==" saltValue="uaEI+LvyiwprvJ8f83k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74829</v>
      </c>
      <c r="D6" s="20">
        <f t="shared" si="3"/>
        <v>46</v>
      </c>
      <c r="E6" s="20">
        <f t="shared" si="3"/>
        <v>1</v>
      </c>
      <c r="F6" s="20">
        <f t="shared" si="3"/>
        <v>0</v>
      </c>
      <c r="G6" s="20">
        <f t="shared" si="3"/>
        <v>1</v>
      </c>
      <c r="H6" s="20" t="str">
        <f t="shared" si="3"/>
        <v>福島県　矢祭町</v>
      </c>
      <c r="I6" s="20" t="str">
        <f t="shared" si="3"/>
        <v>法適用</v>
      </c>
      <c r="J6" s="20" t="str">
        <f t="shared" si="3"/>
        <v>水道事業</v>
      </c>
      <c r="K6" s="20" t="str">
        <f t="shared" si="3"/>
        <v>末端給水事業</v>
      </c>
      <c r="L6" s="20" t="str">
        <f t="shared" si="3"/>
        <v>A9</v>
      </c>
      <c r="M6" s="20" t="str">
        <f t="shared" si="3"/>
        <v>自治体職員</v>
      </c>
      <c r="N6" s="21" t="str">
        <f t="shared" si="3"/>
        <v>-</v>
      </c>
      <c r="O6" s="21">
        <f t="shared" si="3"/>
        <v>68.48</v>
      </c>
      <c r="P6" s="21">
        <f t="shared" si="3"/>
        <v>92.71</v>
      </c>
      <c r="Q6" s="21">
        <f t="shared" si="3"/>
        <v>2440</v>
      </c>
      <c r="R6" s="21">
        <f t="shared" si="3"/>
        <v>5352</v>
      </c>
      <c r="S6" s="21">
        <f t="shared" si="3"/>
        <v>118.27</v>
      </c>
      <c r="T6" s="21">
        <f t="shared" si="3"/>
        <v>45.25</v>
      </c>
      <c r="U6" s="21">
        <f t="shared" si="3"/>
        <v>4920</v>
      </c>
      <c r="V6" s="21">
        <f t="shared" si="3"/>
        <v>29.9</v>
      </c>
      <c r="W6" s="21">
        <f t="shared" si="3"/>
        <v>164.55</v>
      </c>
      <c r="X6" s="22">
        <f>IF(X7="",NA(),X7)</f>
        <v>106.82</v>
      </c>
      <c r="Y6" s="22">
        <f t="shared" ref="Y6:AG6" si="4">IF(Y7="",NA(),Y7)</f>
        <v>112.56</v>
      </c>
      <c r="Z6" s="22">
        <f t="shared" si="4"/>
        <v>115</v>
      </c>
      <c r="AA6" s="22">
        <f t="shared" si="4"/>
        <v>104.94</v>
      </c>
      <c r="AB6" s="22">
        <f t="shared" si="4"/>
        <v>108.59</v>
      </c>
      <c r="AC6" s="22">
        <f t="shared" si="4"/>
        <v>103.81</v>
      </c>
      <c r="AD6" s="22">
        <f t="shared" si="4"/>
        <v>104.35</v>
      </c>
      <c r="AE6" s="22">
        <f t="shared" si="4"/>
        <v>105.34</v>
      </c>
      <c r="AF6" s="22">
        <f t="shared" si="4"/>
        <v>105.77</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20.41</v>
      </c>
      <c r="AS6" s="21" t="str">
        <f>IF(AS7="","",IF(AS7="-","【-】","【"&amp;SUBSTITUTE(TEXT(AS7,"#,##0.00"),"-","△")&amp;"】"))</f>
        <v>【1.34】</v>
      </c>
      <c r="AT6" s="22">
        <f>IF(AT7="",NA(),AT7)</f>
        <v>102.09</v>
      </c>
      <c r="AU6" s="22">
        <f t="shared" ref="AU6:BC6" si="6">IF(AU7="",NA(),AU7)</f>
        <v>103.67</v>
      </c>
      <c r="AV6" s="22">
        <f t="shared" si="6"/>
        <v>147.84</v>
      </c>
      <c r="AW6" s="22">
        <f t="shared" si="6"/>
        <v>140.74</v>
      </c>
      <c r="AX6" s="22">
        <f t="shared" si="6"/>
        <v>328.65</v>
      </c>
      <c r="AY6" s="22">
        <f t="shared" si="6"/>
        <v>300.14</v>
      </c>
      <c r="AZ6" s="22">
        <f t="shared" si="6"/>
        <v>301.04000000000002</v>
      </c>
      <c r="BA6" s="22">
        <f t="shared" si="6"/>
        <v>305.08</v>
      </c>
      <c r="BB6" s="22">
        <f t="shared" si="6"/>
        <v>305.33999999999997</v>
      </c>
      <c r="BC6" s="22">
        <f t="shared" si="6"/>
        <v>345.42</v>
      </c>
      <c r="BD6" s="21" t="str">
        <f>IF(BD7="","",IF(BD7="-","【-】","【"&amp;SUBSTITUTE(TEXT(BD7,"#,##0.00"),"-","△")&amp;"】"))</f>
        <v>【252.29】</v>
      </c>
      <c r="BE6" s="22">
        <f>IF(BE7="",NA(),BE7)</f>
        <v>1049.0999999999999</v>
      </c>
      <c r="BF6" s="22">
        <f t="shared" ref="BF6:BN6" si="7">IF(BF7="",NA(),BF7)</f>
        <v>1067.6600000000001</v>
      </c>
      <c r="BG6" s="22">
        <f t="shared" si="7"/>
        <v>1002.06</v>
      </c>
      <c r="BH6" s="22">
        <f t="shared" si="7"/>
        <v>988.59</v>
      </c>
      <c r="BI6" s="22">
        <f t="shared" si="7"/>
        <v>1003.46</v>
      </c>
      <c r="BJ6" s="22">
        <f t="shared" si="7"/>
        <v>566.65</v>
      </c>
      <c r="BK6" s="22">
        <f t="shared" si="7"/>
        <v>551.62</v>
      </c>
      <c r="BL6" s="22">
        <f t="shared" si="7"/>
        <v>585.59</v>
      </c>
      <c r="BM6" s="22">
        <f t="shared" si="7"/>
        <v>561.34</v>
      </c>
      <c r="BN6" s="22">
        <f t="shared" si="7"/>
        <v>631.39</v>
      </c>
      <c r="BO6" s="21" t="str">
        <f>IF(BO7="","",IF(BO7="-","【-】","【"&amp;SUBSTITUTE(TEXT(BO7,"#,##0.00"),"-","△")&amp;"】"))</f>
        <v>【268.07】</v>
      </c>
      <c r="BP6" s="22">
        <f>IF(BP7="",NA(),BP7)</f>
        <v>80.36</v>
      </c>
      <c r="BQ6" s="22">
        <f t="shared" ref="BQ6:BY6" si="8">IF(BQ7="",NA(),BQ7)</f>
        <v>94.34</v>
      </c>
      <c r="BR6" s="22">
        <f t="shared" si="8"/>
        <v>99.53</v>
      </c>
      <c r="BS6" s="22">
        <f t="shared" si="8"/>
        <v>75.33</v>
      </c>
      <c r="BT6" s="22">
        <f t="shared" si="8"/>
        <v>94.19</v>
      </c>
      <c r="BU6" s="22">
        <f t="shared" si="8"/>
        <v>84.77</v>
      </c>
      <c r="BV6" s="22">
        <f t="shared" si="8"/>
        <v>87.11</v>
      </c>
      <c r="BW6" s="22">
        <f t="shared" si="8"/>
        <v>82.78</v>
      </c>
      <c r="BX6" s="22">
        <f t="shared" si="8"/>
        <v>84.82</v>
      </c>
      <c r="BY6" s="22">
        <f t="shared" si="8"/>
        <v>76.55</v>
      </c>
      <c r="BZ6" s="21" t="str">
        <f>IF(BZ7="","",IF(BZ7="-","【-】","【"&amp;SUBSTITUTE(TEXT(BZ7,"#,##0.00"),"-","△")&amp;"】"))</f>
        <v>【97.47】</v>
      </c>
      <c r="CA6" s="22">
        <f>IF(CA7="",NA(),CA7)</f>
        <v>160.15</v>
      </c>
      <c r="CB6" s="22">
        <f t="shared" ref="CB6:CJ6" si="9">IF(CB7="",NA(),CB7)</f>
        <v>140.94</v>
      </c>
      <c r="CC6" s="22">
        <f t="shared" si="9"/>
        <v>133.94</v>
      </c>
      <c r="CD6" s="22">
        <f t="shared" si="9"/>
        <v>171.05</v>
      </c>
      <c r="CE6" s="22">
        <f t="shared" si="9"/>
        <v>137.02000000000001</v>
      </c>
      <c r="CF6" s="22">
        <f t="shared" si="9"/>
        <v>227.27</v>
      </c>
      <c r="CG6" s="22">
        <f t="shared" si="9"/>
        <v>223.98</v>
      </c>
      <c r="CH6" s="22">
        <f t="shared" si="9"/>
        <v>225.09</v>
      </c>
      <c r="CI6" s="22">
        <f t="shared" si="9"/>
        <v>224.82</v>
      </c>
      <c r="CJ6" s="22">
        <f t="shared" si="9"/>
        <v>269.25</v>
      </c>
      <c r="CK6" s="21" t="str">
        <f>IF(CK7="","",IF(CK7="-","【-】","【"&amp;SUBSTITUTE(TEXT(CK7,"#,##0.00"),"-","△")&amp;"】"))</f>
        <v>【174.75】</v>
      </c>
      <c r="CL6" s="22">
        <f>IF(CL7="",NA(),CL7)</f>
        <v>61.7</v>
      </c>
      <c r="CM6" s="22">
        <f t="shared" ref="CM6:CU6" si="10">IF(CM7="",NA(),CM7)</f>
        <v>62.85</v>
      </c>
      <c r="CN6" s="22">
        <f t="shared" si="10"/>
        <v>64.67</v>
      </c>
      <c r="CO6" s="22">
        <f t="shared" si="10"/>
        <v>61.14</v>
      </c>
      <c r="CP6" s="22">
        <f t="shared" si="10"/>
        <v>60.77</v>
      </c>
      <c r="CQ6" s="22">
        <f t="shared" si="10"/>
        <v>50.29</v>
      </c>
      <c r="CR6" s="22">
        <f t="shared" si="10"/>
        <v>49.64</v>
      </c>
      <c r="CS6" s="22">
        <f t="shared" si="10"/>
        <v>49.38</v>
      </c>
      <c r="CT6" s="22">
        <f t="shared" si="10"/>
        <v>50.09</v>
      </c>
      <c r="CU6" s="22">
        <f t="shared" si="10"/>
        <v>41.14</v>
      </c>
      <c r="CV6" s="21" t="str">
        <f>IF(CV7="","",IF(CV7="-","【-】","【"&amp;SUBSTITUTE(TEXT(CV7,"#,##0.00"),"-","△")&amp;"】"))</f>
        <v>【59.97】</v>
      </c>
      <c r="CW6" s="22">
        <f>IF(CW7="",NA(),CW7)</f>
        <v>69.84</v>
      </c>
      <c r="CX6" s="22">
        <f t="shared" ref="CX6:DF6" si="11">IF(CX7="",NA(),CX7)</f>
        <v>66.17</v>
      </c>
      <c r="CY6" s="22">
        <f t="shared" si="11"/>
        <v>65.63</v>
      </c>
      <c r="CZ6" s="22">
        <f t="shared" si="11"/>
        <v>71.48</v>
      </c>
      <c r="DA6" s="22">
        <f t="shared" si="11"/>
        <v>71.14</v>
      </c>
      <c r="DB6" s="22">
        <f t="shared" si="11"/>
        <v>77.73</v>
      </c>
      <c r="DC6" s="22">
        <f t="shared" si="11"/>
        <v>78.09</v>
      </c>
      <c r="DD6" s="22">
        <f t="shared" si="11"/>
        <v>78.010000000000005</v>
      </c>
      <c r="DE6" s="22">
        <f t="shared" si="11"/>
        <v>77.599999999999994</v>
      </c>
      <c r="DF6" s="22">
        <f t="shared" si="11"/>
        <v>70.42</v>
      </c>
      <c r="DG6" s="21" t="str">
        <f>IF(DG7="","",IF(DG7="-","【-】","【"&amp;SUBSTITUTE(TEXT(DG7,"#,##0.00"),"-","△")&amp;"】"))</f>
        <v>【89.76】</v>
      </c>
      <c r="DH6" s="22">
        <f>IF(DH7="",NA(),DH7)</f>
        <v>46.45</v>
      </c>
      <c r="DI6" s="22">
        <f t="shared" ref="DI6:DQ6" si="12">IF(DI7="",NA(),DI7)</f>
        <v>45.24</v>
      </c>
      <c r="DJ6" s="22">
        <f t="shared" si="12"/>
        <v>45.64</v>
      </c>
      <c r="DK6" s="22">
        <f t="shared" si="12"/>
        <v>45.6</v>
      </c>
      <c r="DL6" s="22">
        <f t="shared" si="12"/>
        <v>46.4</v>
      </c>
      <c r="DM6" s="22">
        <f t="shared" si="12"/>
        <v>45.85</v>
      </c>
      <c r="DN6" s="22">
        <f t="shared" si="12"/>
        <v>47.31</v>
      </c>
      <c r="DO6" s="22">
        <f t="shared" si="12"/>
        <v>47.5</v>
      </c>
      <c r="DP6" s="22">
        <f t="shared" si="12"/>
        <v>48.41</v>
      </c>
      <c r="DQ6" s="22">
        <f t="shared" si="12"/>
        <v>52.14</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21.01</v>
      </c>
      <c r="EC6" s="21" t="str">
        <f>IF(EC7="","",IF(EC7="-","【-】","【"&amp;SUBSTITUTE(TEXT(EC7,"#,##0.00"),"-","△")&amp;"】"))</f>
        <v>【23.75】</v>
      </c>
      <c r="ED6" s="22">
        <f>IF(ED7="",NA(),ED7)</f>
        <v>1.73</v>
      </c>
      <c r="EE6" s="22">
        <f t="shared" ref="EE6:EM6" si="14">IF(EE7="",NA(),EE7)</f>
        <v>1.73</v>
      </c>
      <c r="EF6" s="22">
        <f t="shared" si="14"/>
        <v>0.34</v>
      </c>
      <c r="EG6" s="22">
        <f t="shared" si="14"/>
        <v>0.34</v>
      </c>
      <c r="EH6" s="22">
        <f t="shared" si="14"/>
        <v>1.82</v>
      </c>
      <c r="EI6" s="22">
        <f t="shared" si="14"/>
        <v>0.52</v>
      </c>
      <c r="EJ6" s="22">
        <f t="shared" si="14"/>
        <v>0.47</v>
      </c>
      <c r="EK6" s="22">
        <f t="shared" si="14"/>
        <v>0.4</v>
      </c>
      <c r="EL6" s="22">
        <f t="shared" si="14"/>
        <v>0.36</v>
      </c>
      <c r="EM6" s="22">
        <f t="shared" si="14"/>
        <v>0.35</v>
      </c>
      <c r="EN6" s="21" t="str">
        <f>IF(EN7="","",IF(EN7="-","【-】","【"&amp;SUBSTITUTE(TEXT(EN7,"#,##0.00"),"-","△")&amp;"】"))</f>
        <v>【0.67】</v>
      </c>
    </row>
    <row r="7" spans="1:144" s="23" customFormat="1" x14ac:dyDescent="0.15">
      <c r="A7" s="15"/>
      <c r="B7" s="24">
        <v>2022</v>
      </c>
      <c r="C7" s="24">
        <v>74829</v>
      </c>
      <c r="D7" s="24">
        <v>46</v>
      </c>
      <c r="E7" s="24">
        <v>1</v>
      </c>
      <c r="F7" s="24">
        <v>0</v>
      </c>
      <c r="G7" s="24">
        <v>1</v>
      </c>
      <c r="H7" s="24" t="s">
        <v>92</v>
      </c>
      <c r="I7" s="24" t="s">
        <v>93</v>
      </c>
      <c r="J7" s="24" t="s">
        <v>94</v>
      </c>
      <c r="K7" s="24" t="s">
        <v>95</v>
      </c>
      <c r="L7" s="24" t="s">
        <v>96</v>
      </c>
      <c r="M7" s="24" t="s">
        <v>97</v>
      </c>
      <c r="N7" s="25" t="s">
        <v>98</v>
      </c>
      <c r="O7" s="25">
        <v>68.48</v>
      </c>
      <c r="P7" s="25">
        <v>92.71</v>
      </c>
      <c r="Q7" s="25">
        <v>2440</v>
      </c>
      <c r="R7" s="25">
        <v>5352</v>
      </c>
      <c r="S7" s="25">
        <v>118.27</v>
      </c>
      <c r="T7" s="25">
        <v>45.25</v>
      </c>
      <c r="U7" s="25">
        <v>4920</v>
      </c>
      <c r="V7" s="25">
        <v>29.9</v>
      </c>
      <c r="W7" s="25">
        <v>164.55</v>
      </c>
      <c r="X7" s="25">
        <v>106.82</v>
      </c>
      <c r="Y7" s="25">
        <v>112.56</v>
      </c>
      <c r="Z7" s="25">
        <v>115</v>
      </c>
      <c r="AA7" s="25">
        <v>104.94</v>
      </c>
      <c r="AB7" s="25">
        <v>108.59</v>
      </c>
      <c r="AC7" s="25">
        <v>103.81</v>
      </c>
      <c r="AD7" s="25">
        <v>104.35</v>
      </c>
      <c r="AE7" s="25">
        <v>105.34</v>
      </c>
      <c r="AF7" s="25">
        <v>105.77</v>
      </c>
      <c r="AG7" s="25">
        <v>106.93</v>
      </c>
      <c r="AH7" s="25">
        <v>108.7</v>
      </c>
      <c r="AI7" s="25">
        <v>0</v>
      </c>
      <c r="AJ7" s="25">
        <v>0</v>
      </c>
      <c r="AK7" s="25">
        <v>0</v>
      </c>
      <c r="AL7" s="25">
        <v>0</v>
      </c>
      <c r="AM7" s="25">
        <v>0</v>
      </c>
      <c r="AN7" s="25">
        <v>25.66</v>
      </c>
      <c r="AO7" s="25">
        <v>21.69</v>
      </c>
      <c r="AP7" s="25">
        <v>24.04</v>
      </c>
      <c r="AQ7" s="25">
        <v>28.03</v>
      </c>
      <c r="AR7" s="25">
        <v>20.41</v>
      </c>
      <c r="AS7" s="25">
        <v>1.34</v>
      </c>
      <c r="AT7" s="25">
        <v>102.09</v>
      </c>
      <c r="AU7" s="25">
        <v>103.67</v>
      </c>
      <c r="AV7" s="25">
        <v>147.84</v>
      </c>
      <c r="AW7" s="25">
        <v>140.74</v>
      </c>
      <c r="AX7" s="25">
        <v>328.65</v>
      </c>
      <c r="AY7" s="25">
        <v>300.14</v>
      </c>
      <c r="AZ7" s="25">
        <v>301.04000000000002</v>
      </c>
      <c r="BA7" s="25">
        <v>305.08</v>
      </c>
      <c r="BB7" s="25">
        <v>305.33999999999997</v>
      </c>
      <c r="BC7" s="25">
        <v>345.42</v>
      </c>
      <c r="BD7" s="25">
        <v>252.29</v>
      </c>
      <c r="BE7" s="25">
        <v>1049.0999999999999</v>
      </c>
      <c r="BF7" s="25">
        <v>1067.6600000000001</v>
      </c>
      <c r="BG7" s="25">
        <v>1002.06</v>
      </c>
      <c r="BH7" s="25">
        <v>988.59</v>
      </c>
      <c r="BI7" s="25">
        <v>1003.46</v>
      </c>
      <c r="BJ7" s="25">
        <v>566.65</v>
      </c>
      <c r="BK7" s="25">
        <v>551.62</v>
      </c>
      <c r="BL7" s="25">
        <v>585.59</v>
      </c>
      <c r="BM7" s="25">
        <v>561.34</v>
      </c>
      <c r="BN7" s="25">
        <v>631.39</v>
      </c>
      <c r="BO7" s="25">
        <v>268.07</v>
      </c>
      <c r="BP7" s="25">
        <v>80.36</v>
      </c>
      <c r="BQ7" s="25">
        <v>94.34</v>
      </c>
      <c r="BR7" s="25">
        <v>99.53</v>
      </c>
      <c r="BS7" s="25">
        <v>75.33</v>
      </c>
      <c r="BT7" s="25">
        <v>94.19</v>
      </c>
      <c r="BU7" s="25">
        <v>84.77</v>
      </c>
      <c r="BV7" s="25">
        <v>87.11</v>
      </c>
      <c r="BW7" s="25">
        <v>82.78</v>
      </c>
      <c r="BX7" s="25">
        <v>84.82</v>
      </c>
      <c r="BY7" s="25">
        <v>76.55</v>
      </c>
      <c r="BZ7" s="25">
        <v>97.47</v>
      </c>
      <c r="CA7" s="25">
        <v>160.15</v>
      </c>
      <c r="CB7" s="25">
        <v>140.94</v>
      </c>
      <c r="CC7" s="25">
        <v>133.94</v>
      </c>
      <c r="CD7" s="25">
        <v>171.05</v>
      </c>
      <c r="CE7" s="25">
        <v>137.02000000000001</v>
      </c>
      <c r="CF7" s="25">
        <v>227.27</v>
      </c>
      <c r="CG7" s="25">
        <v>223.98</v>
      </c>
      <c r="CH7" s="25">
        <v>225.09</v>
      </c>
      <c r="CI7" s="25">
        <v>224.82</v>
      </c>
      <c r="CJ7" s="25">
        <v>269.25</v>
      </c>
      <c r="CK7" s="25">
        <v>174.75</v>
      </c>
      <c r="CL7" s="25">
        <v>61.7</v>
      </c>
      <c r="CM7" s="25">
        <v>62.85</v>
      </c>
      <c r="CN7" s="25">
        <v>64.67</v>
      </c>
      <c r="CO7" s="25">
        <v>61.14</v>
      </c>
      <c r="CP7" s="25">
        <v>60.77</v>
      </c>
      <c r="CQ7" s="25">
        <v>50.29</v>
      </c>
      <c r="CR7" s="25">
        <v>49.64</v>
      </c>
      <c r="CS7" s="25">
        <v>49.38</v>
      </c>
      <c r="CT7" s="25">
        <v>50.09</v>
      </c>
      <c r="CU7" s="25">
        <v>41.14</v>
      </c>
      <c r="CV7" s="25">
        <v>59.97</v>
      </c>
      <c r="CW7" s="25">
        <v>69.84</v>
      </c>
      <c r="CX7" s="25">
        <v>66.17</v>
      </c>
      <c r="CY7" s="25">
        <v>65.63</v>
      </c>
      <c r="CZ7" s="25">
        <v>71.48</v>
      </c>
      <c r="DA7" s="25">
        <v>71.14</v>
      </c>
      <c r="DB7" s="25">
        <v>77.73</v>
      </c>
      <c r="DC7" s="25">
        <v>78.09</v>
      </c>
      <c r="DD7" s="25">
        <v>78.010000000000005</v>
      </c>
      <c r="DE7" s="25">
        <v>77.599999999999994</v>
      </c>
      <c r="DF7" s="25">
        <v>70.42</v>
      </c>
      <c r="DG7" s="25">
        <v>89.76</v>
      </c>
      <c r="DH7" s="25">
        <v>46.45</v>
      </c>
      <c r="DI7" s="25">
        <v>45.24</v>
      </c>
      <c r="DJ7" s="25">
        <v>45.64</v>
      </c>
      <c r="DK7" s="25">
        <v>45.6</v>
      </c>
      <c r="DL7" s="25">
        <v>46.4</v>
      </c>
      <c r="DM7" s="25">
        <v>45.85</v>
      </c>
      <c r="DN7" s="25">
        <v>47.31</v>
      </c>
      <c r="DO7" s="25">
        <v>47.5</v>
      </c>
      <c r="DP7" s="25">
        <v>48.41</v>
      </c>
      <c r="DQ7" s="25">
        <v>52.14</v>
      </c>
      <c r="DR7" s="25">
        <v>51.51</v>
      </c>
      <c r="DS7" s="25">
        <v>0</v>
      </c>
      <c r="DT7" s="25">
        <v>0</v>
      </c>
      <c r="DU7" s="25">
        <v>0</v>
      </c>
      <c r="DV7" s="25">
        <v>0</v>
      </c>
      <c r="DW7" s="25">
        <v>0</v>
      </c>
      <c r="DX7" s="25">
        <v>14.13</v>
      </c>
      <c r="DY7" s="25">
        <v>16.77</v>
      </c>
      <c r="DZ7" s="25">
        <v>17.399999999999999</v>
      </c>
      <c r="EA7" s="25">
        <v>18.64</v>
      </c>
      <c r="EB7" s="25">
        <v>21.01</v>
      </c>
      <c r="EC7" s="25">
        <v>23.75</v>
      </c>
      <c r="ED7" s="25">
        <v>1.73</v>
      </c>
      <c r="EE7" s="25">
        <v>1.73</v>
      </c>
      <c r="EF7" s="25">
        <v>0.34</v>
      </c>
      <c r="EG7" s="25">
        <v>0.34</v>
      </c>
      <c r="EH7" s="25">
        <v>1.82</v>
      </c>
      <c r="EI7" s="25">
        <v>0.52</v>
      </c>
      <c r="EJ7" s="25">
        <v>0.47</v>
      </c>
      <c r="EK7" s="25">
        <v>0.4</v>
      </c>
      <c r="EL7" s="25">
        <v>0.36</v>
      </c>
      <c r="EM7" s="25">
        <v>0.35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HP-R3-12</cp:lastModifiedBy>
  <cp:lastPrinted>2024-02-06T07:48:29Z</cp:lastPrinted>
  <dcterms:created xsi:type="dcterms:W3CDTF">2023-12-05T00:49:45Z</dcterms:created>
  <dcterms:modified xsi:type="dcterms:W3CDTF">2024-02-06T07:48:37Z</dcterms:modified>
  <cp:category/>
</cp:coreProperties>
</file>