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2128\Desktop\"/>
    </mc:Choice>
  </mc:AlternateContent>
  <xr:revisionPtr revIDLastSave="0" documentId="13_ncr:1_{B997FCDA-EC03-4B2E-BE7F-4F27B01AAA3E}" xr6:coauthVersionLast="47" xr6:coauthVersionMax="47" xr10:uidLastSave="{00000000-0000-0000-0000-000000000000}"/>
  <workbookProtection workbookAlgorithmName="SHA-512" workbookHashValue="joQrEBROWFsjSYSI+B+V5tLiDQIgv+AU5Bi0HK0dseYJUHhIK6b9pNI4+a2c90oq+Ln1OEGEfk9km9wANfjD3A==" workbookSaltValue="gkRi6LODz12E7u+uvJiUcg==" workbookSpinCount="100000" lockStructure="1"/>
  <bookViews>
    <workbookView xWindow="-120" yWindow="-120" windowWidth="20730" windowHeight="110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E85" i="4"/>
  <c r="BB10" i="4"/>
  <c r="AT10" i="4"/>
  <c r="AL10" i="4"/>
  <c r="W10" i="4"/>
  <c r="P10" i="4"/>
  <c r="BB8" i="4"/>
  <c r="AT8" i="4"/>
  <c r="AL8" i="4"/>
  <c r="W8" i="4"/>
  <c r="P8" i="4"/>
  <c r="I8" i="4"/>
  <c r="B8" i="4"/>
  <c r="B6" i="4"/>
</calcChain>
</file>

<file path=xl/sharedStrings.xml><?xml version="1.0" encoding="utf-8"?>
<sst xmlns="http://schemas.openxmlformats.org/spreadsheetml/2006/main" count="233" uniqueCount="119">
  <si>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</si>
  <si>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</si>
  <si>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</si>
  <si>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</si>
  <si>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</si>
  <si>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</si>
  <si>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</si>
  <si>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</si>
  <si>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</si>
  <si>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</si>
  <si>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</si>
  <si>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</si>
  <si>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</si>
  <si>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</si>
  <si>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</si>
  <si>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</si>
  <si>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</si>
  <si>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</si>
  <si>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</si>
  <si>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</si>
  <si>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</si>
  <si>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</si>
  <si>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</si>
  <si>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</si>
  <si>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</si>
  <si>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</si>
  <si>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</si>
  <si>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</si>
  <si>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</si>
  <si>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</si>
  <si>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</si>
  <si>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</si>
  <si>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</si>
  <si>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</si>
  <si>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</si>
  <si>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</si>
  <si>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</si>
  <si>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</si>
  <si>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</si>
  <si>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</si>
  <si>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</si>
  <si>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</si>
  <si>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</si>
  <si>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</si>
  <si>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</si>
  <si>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</si>
  <si>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</si>
  <si>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</si>
  <si>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</si>
  <si>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</si>
  <si>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</si>
  <si>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</si>
  <si>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</si>
  <si>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</si>
  <si>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</si>
  <si>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</si>
  <si>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</si>
  <si>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</si>
  <si>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</si>
  <si>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</si>
  <si>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</si>
  <si>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</si>
  <si>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</si>
  <si>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</si>
  <si>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</si>
  <si>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</si>
  <si>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</si>
  <si>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</si>
  <si>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</si>
  <si>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</si>
  <si>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</si>
  <si>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</si>
  <si>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</si>
  <si>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</si>
  <si>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</si>
  <si>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</si>
  <si>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</si>
  <si>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</si>
  <si>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</si>
  <si>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</si>
  <si>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</si>
  <si>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</si>
  <si>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</si>
  <si>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</si>
  <si>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</si>
  <si>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</si>
  <si>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</si>
  <si>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</si>
  <si>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</si>
  <si>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</si>
  <si>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</si>
  <si>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</si>
  <si>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</si>
  <si>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</si>
  <si>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</si>
  <si>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</si>
  <si>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</si>
  <si>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</si>
  <si>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</si>
  <si>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</si>
  <si>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</si>
  <si>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</si>
  <si>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</si>
  <si>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</si>
  <si>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</si>
  <si>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</si>
  <si>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</si>
  <si>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</si>
  <si>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</si>
  <si>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</si>
  <si>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</si>
  <si>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</si>
  <si>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</si>
  <si>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</si>
  <si>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</si>
  <si>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</si>
  <si>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簡易水道事業は、上水道が行き届かず、物理的に条件の悪い地域などに公衆衛生の向上や公共福祉の向上など、収益性よりも公共性や公益性が優先されるユニバーサルサービスの一事業として位置づけられるものであり、収益的収支比率からも分かるように経営基盤が脆弱で一般会計からの繰出金などの財政支援に頼らなければ経営が成り立たない事業です。　　　　　　　　　　　　　　　　　　　　　　　　
　このような前提に立った事業ではありますが、収益性を全く無視するものではなく経常経費である維持管理については、概ね自主財源である使用料で賄い得るような取り組みが求められることは当然です。そのため有収率を向上させ、経費の抑制を図るなど、今後もソフト・ハードの両面から効率化に取り組んでいきます。</t>
    <rPh sb="1" eb="5">
      <t>カンイスイドウ</t>
    </rPh>
    <rPh sb="5" eb="7">
      <t>ジギョウ</t>
    </rPh>
    <rPh sb="9" eb="12">
      <t>ジョウスイドウ</t>
    </rPh>
    <rPh sb="13" eb="14">
      <t>イ</t>
    </rPh>
    <rPh sb="15" eb="16">
      <t>トド</t>
    </rPh>
    <rPh sb="19" eb="22">
      <t>ブツリテキ</t>
    </rPh>
    <rPh sb="23" eb="25">
      <t>ジョウケン</t>
    </rPh>
    <rPh sb="26" eb="27">
      <t>ワル</t>
    </rPh>
    <rPh sb="28" eb="30">
      <t>チイキ</t>
    </rPh>
    <rPh sb="33" eb="35">
      <t>コウシュウ</t>
    </rPh>
    <rPh sb="38" eb="40">
      <t>コウジョウ</t>
    </rPh>
    <rPh sb="41" eb="45">
      <t>コウキョウフクシ</t>
    </rPh>
    <rPh sb="46" eb="48">
      <t>コウジョウ</t>
    </rPh>
    <rPh sb="51" eb="54">
      <t>シュウエキセイ</t>
    </rPh>
    <rPh sb="57" eb="59">
      <t>コウキョウ</t>
    </rPh>
    <rPh sb="59" eb="60">
      <t>セイ</t>
    </rPh>
    <rPh sb="61" eb="64">
      <t>コウエキセイ</t>
    </rPh>
    <rPh sb="65" eb="67">
      <t>ユウセン</t>
    </rPh>
    <rPh sb="81" eb="84">
      <t>イチジギョウ</t>
    </rPh>
    <rPh sb="87" eb="89">
      <t>イチ</t>
    </rPh>
    <rPh sb="100" eb="103">
      <t>シュウエキテキ</t>
    </rPh>
    <rPh sb="103" eb="107">
      <t>シュウシヒリツ</t>
    </rPh>
    <rPh sb="110" eb="111">
      <t>ワ</t>
    </rPh>
    <rPh sb="116" eb="120">
      <t>ケイエイキバン</t>
    </rPh>
    <rPh sb="121" eb="123">
      <t>ゼイジャク</t>
    </rPh>
    <rPh sb="124" eb="128">
      <t>イッパンカイケイ</t>
    </rPh>
    <rPh sb="131" eb="133">
      <t>クリダ</t>
    </rPh>
    <rPh sb="133" eb="134">
      <t>キン</t>
    </rPh>
    <rPh sb="137" eb="141">
      <t>ザイセイシエン</t>
    </rPh>
    <rPh sb="142" eb="143">
      <t>タヨ</t>
    </rPh>
    <rPh sb="148" eb="150">
      <t>ケイエイ</t>
    </rPh>
    <rPh sb="151" eb="152">
      <t>ナ</t>
    </rPh>
    <rPh sb="153" eb="154">
      <t>タ</t>
    </rPh>
    <rPh sb="157" eb="159">
      <t>ジギョウ</t>
    </rPh>
    <rPh sb="193" eb="195">
      <t>ゼンテイ</t>
    </rPh>
    <rPh sb="196" eb="197">
      <t>タ</t>
    </rPh>
    <rPh sb="199" eb="201">
      <t>ジギョウ</t>
    </rPh>
    <rPh sb="209" eb="212">
      <t>シュウエキセイ</t>
    </rPh>
    <rPh sb="213" eb="214">
      <t>マッタ</t>
    </rPh>
    <rPh sb="215" eb="217">
      <t>ムシ</t>
    </rPh>
    <rPh sb="225" eb="227">
      <t>ケイジョウ</t>
    </rPh>
    <rPh sb="227" eb="229">
      <t>ケイヒ</t>
    </rPh>
    <rPh sb="232" eb="236">
      <t>イジカンリ</t>
    </rPh>
    <rPh sb="242" eb="243">
      <t>オオム</t>
    </rPh>
    <rPh sb="244" eb="248">
      <t>ジシュザイゲン</t>
    </rPh>
    <rPh sb="251" eb="254">
      <t>シヨウリョウ</t>
    </rPh>
    <rPh sb="255" eb="256">
      <t>マカナイ</t>
    </rPh>
    <rPh sb="257" eb="258">
      <t>エ</t>
    </rPh>
    <rPh sb="262" eb="263">
      <t>ト</t>
    </rPh>
    <rPh sb="264" eb="265">
      <t>ク</t>
    </rPh>
    <rPh sb="267" eb="268">
      <t>モト</t>
    </rPh>
    <rPh sb="275" eb="277">
      <t>トウゼン</t>
    </rPh>
    <rPh sb="284" eb="287">
      <t>ユウシュウリツ</t>
    </rPh>
    <rPh sb="288" eb="290">
      <t>コウジョウ</t>
    </rPh>
    <rPh sb="293" eb="295">
      <t>ケイヒ</t>
    </rPh>
    <rPh sb="296" eb="298">
      <t>ヨクセイ</t>
    </rPh>
    <rPh sb="299" eb="300">
      <t>ハカ</t>
    </rPh>
    <rPh sb="304" eb="306">
      <t>コンゴ</t>
    </rPh>
    <rPh sb="315" eb="317">
      <t>リョウメン</t>
    </rPh>
    <rPh sb="319" eb="321">
      <t>コウリツ</t>
    </rPh>
    <rPh sb="321" eb="322">
      <t>カ</t>
    </rPh>
    <rPh sb="323" eb="324">
      <t>ト</t>
    </rPh>
    <rPh sb="325" eb="326">
      <t>ク</t>
    </rPh>
    <phoneticPr fontId="4"/>
  </si>
  <si>
    <t>　本町の簡易水道事業は、山岡簡水、高野西部簡水、瀬ヶ野簡水及び戸中給水施設の3簡水1給水施設で構成されており、地理的要件からこれらを統合することができないため、経常費用を圧縮することが難しい事業環境となっています。料金収入は、約1千2百万円で推移し、料金回収率が34.36％と類似団体平均値を下回っており料金の収入不足は明らかであります。　　　　　　　　　　　　　　　　　　　　　  　　　
　水道料金については、町内の均衡を図り、かつ適正な料金負担の観点から上水道事業と同じに設定しているためこれ以上の料金収入を見込むことはできず、不足する費用については、一般会計からの繰出金によって補っているのが現状です。　　　　　　　　　　　　　　　　　　　　　　　　　
　企業債残高対給水収益化率は増減を繰り返しています。本事業は耐用年数を超える施設の更新に向けて精査し実施しており、今後施設の更新事業が増加してくればおのずと比率は高まることになります。　　　　　　　　　　　　
　有収率については、漏水調査の実施により改善してきており、80％台後半で推移しています。また、給水原価は、水源や浄水施設の有無、地理的要件等のほか、年度ごとの修繕や施設改修工事等の実施の有無により大きく上下するため一概に比較できませんが本町の場合決して低い水準ではなく、料金回収率にも表れています。　　　　　　　　　</t>
    <rPh sb="1" eb="3">
      <t>ホンチョウ</t>
    </rPh>
    <rPh sb="4" eb="8">
      <t>カンイスイドウ</t>
    </rPh>
    <rPh sb="8" eb="10">
      <t>ジギョウ</t>
    </rPh>
    <rPh sb="12" eb="16">
      <t>ヤマオカカンスイ</t>
    </rPh>
    <rPh sb="17" eb="21">
      <t>タカノセイブ</t>
    </rPh>
    <rPh sb="21" eb="23">
      <t>カンスイ</t>
    </rPh>
    <rPh sb="24" eb="27">
      <t>セガノ</t>
    </rPh>
    <rPh sb="27" eb="29">
      <t>カンスイ</t>
    </rPh>
    <rPh sb="29" eb="30">
      <t>オヨ</t>
    </rPh>
    <rPh sb="31" eb="33">
      <t>トチュウ</t>
    </rPh>
    <rPh sb="33" eb="35">
      <t>キュウスイ</t>
    </rPh>
    <rPh sb="35" eb="37">
      <t>シセツ</t>
    </rPh>
    <rPh sb="39" eb="41">
      <t>カンスイ</t>
    </rPh>
    <rPh sb="42" eb="46">
      <t>キュウスイシセツ</t>
    </rPh>
    <rPh sb="47" eb="49">
      <t>コウセイ</t>
    </rPh>
    <rPh sb="55" eb="58">
      <t>チリテキ</t>
    </rPh>
    <rPh sb="58" eb="60">
      <t>ヨウケン</t>
    </rPh>
    <rPh sb="66" eb="68">
      <t>トウゴウ</t>
    </rPh>
    <rPh sb="80" eb="84">
      <t>ケイジョウヒヨウ</t>
    </rPh>
    <rPh sb="85" eb="87">
      <t>アッシュク</t>
    </rPh>
    <rPh sb="92" eb="93">
      <t>ムズカ</t>
    </rPh>
    <rPh sb="95" eb="99">
      <t>ジギョウカンキョウ</t>
    </rPh>
    <rPh sb="107" eb="111">
      <t>リョウキンシュウニュウ</t>
    </rPh>
    <rPh sb="113" eb="114">
      <t>ヤク</t>
    </rPh>
    <rPh sb="115" eb="116">
      <t>セン</t>
    </rPh>
    <rPh sb="117" eb="119">
      <t>ヒャクマン</t>
    </rPh>
    <rPh sb="121" eb="123">
      <t>スイイ</t>
    </rPh>
    <rPh sb="125" eb="130">
      <t>リョウキンカイシュウリツ</t>
    </rPh>
    <rPh sb="138" eb="142">
      <t>ルイジダンタイ</t>
    </rPh>
    <rPh sb="142" eb="145">
      <t>ヘイキンチ</t>
    </rPh>
    <rPh sb="146" eb="148">
      <t>シタマワ</t>
    </rPh>
    <rPh sb="152" eb="154">
      <t>リョウキン</t>
    </rPh>
    <rPh sb="155" eb="159">
      <t>シュウニュウブソク</t>
    </rPh>
    <rPh sb="160" eb="161">
      <t>アキ</t>
    </rPh>
    <rPh sb="197" eb="199">
      <t>スイドウ</t>
    </rPh>
    <rPh sb="199" eb="201">
      <t>リョウキン</t>
    </rPh>
    <rPh sb="207" eb="209">
      <t>チョウナイ</t>
    </rPh>
    <rPh sb="210" eb="212">
      <t>キンコウ</t>
    </rPh>
    <rPh sb="213" eb="214">
      <t>ハカ</t>
    </rPh>
    <rPh sb="218" eb="220">
      <t>テキセイ</t>
    </rPh>
    <rPh sb="221" eb="223">
      <t>リョウキン</t>
    </rPh>
    <rPh sb="223" eb="225">
      <t>フタン</t>
    </rPh>
    <rPh sb="226" eb="228">
      <t>カンテン</t>
    </rPh>
    <rPh sb="230" eb="235">
      <t>ジョウスイドウジギョウ</t>
    </rPh>
    <rPh sb="236" eb="237">
      <t>オナ</t>
    </rPh>
    <rPh sb="239" eb="241">
      <t>セッテイ</t>
    </rPh>
    <rPh sb="249" eb="251">
      <t>イジョウ</t>
    </rPh>
    <rPh sb="252" eb="256">
      <t>リョウキンシュウニュウ</t>
    </rPh>
    <rPh sb="257" eb="259">
      <t>ミコ</t>
    </rPh>
    <rPh sb="267" eb="269">
      <t>フソク</t>
    </rPh>
    <rPh sb="271" eb="273">
      <t>ヒヨウ</t>
    </rPh>
    <rPh sb="279" eb="283">
      <t>イッパンカイケイ</t>
    </rPh>
    <rPh sb="286" eb="288">
      <t>クリイズル</t>
    </rPh>
    <rPh sb="288" eb="289">
      <t>キン</t>
    </rPh>
    <rPh sb="293" eb="294">
      <t>オギナ</t>
    </rPh>
    <rPh sb="300" eb="302">
      <t>ゲンジョウ</t>
    </rPh>
    <rPh sb="332" eb="334">
      <t>キギョウ</t>
    </rPh>
    <rPh sb="337" eb="338">
      <t>タイ</t>
    </rPh>
    <rPh sb="338" eb="340">
      <t>キュウスイ</t>
    </rPh>
    <rPh sb="340" eb="343">
      <t>シュウエキカ</t>
    </rPh>
    <rPh sb="343" eb="344">
      <t>リツ</t>
    </rPh>
    <rPh sb="345" eb="347">
      <t>ゾウゲン</t>
    </rPh>
    <rPh sb="348" eb="349">
      <t>ク</t>
    </rPh>
    <rPh sb="350" eb="351">
      <t>カエ</t>
    </rPh>
    <rPh sb="357" eb="358">
      <t>ホン</t>
    </rPh>
    <rPh sb="358" eb="360">
      <t>ジギョウ</t>
    </rPh>
    <rPh sb="361" eb="365">
      <t>タイヨウネンスウ</t>
    </rPh>
    <rPh sb="366" eb="367">
      <t>コ</t>
    </rPh>
    <rPh sb="369" eb="371">
      <t>シセツ</t>
    </rPh>
    <rPh sb="372" eb="374">
      <t>コウシン</t>
    </rPh>
    <rPh sb="375" eb="376">
      <t>ム</t>
    </rPh>
    <rPh sb="378" eb="380">
      <t>セイサ</t>
    </rPh>
    <rPh sb="381" eb="383">
      <t>ジッシ</t>
    </rPh>
    <rPh sb="388" eb="390">
      <t>コンゴ</t>
    </rPh>
    <rPh sb="390" eb="392">
      <t>シセツ</t>
    </rPh>
    <rPh sb="393" eb="395">
      <t>コウシン</t>
    </rPh>
    <rPh sb="395" eb="397">
      <t>ジギョウ</t>
    </rPh>
    <rPh sb="398" eb="400">
      <t>ゾウカ</t>
    </rPh>
    <rPh sb="409" eb="411">
      <t>ヒリツ</t>
    </rPh>
    <rPh sb="412" eb="413">
      <t>タカ</t>
    </rPh>
    <rPh sb="437" eb="440">
      <t>ユウシュウリツ</t>
    </rPh>
    <rPh sb="446" eb="450">
      <t>ロウスイチョウサ</t>
    </rPh>
    <rPh sb="451" eb="453">
      <t>ジッシ</t>
    </rPh>
    <rPh sb="456" eb="458">
      <t>カイゼン</t>
    </rPh>
    <rPh sb="468" eb="469">
      <t>ダイ</t>
    </rPh>
    <rPh sb="469" eb="471">
      <t>コウハン</t>
    </rPh>
    <rPh sb="472" eb="474">
      <t>スイイ</t>
    </rPh>
    <rPh sb="483" eb="487">
      <t>キュウスイゲンカ</t>
    </rPh>
    <rPh sb="489" eb="491">
      <t>スイゲン</t>
    </rPh>
    <rPh sb="492" eb="494">
      <t>ジョウスイ</t>
    </rPh>
    <rPh sb="494" eb="496">
      <t>シセツ</t>
    </rPh>
    <rPh sb="497" eb="499">
      <t>ウム</t>
    </rPh>
    <rPh sb="500" eb="503">
      <t>チリテキ</t>
    </rPh>
    <rPh sb="503" eb="505">
      <t>ヨウケン</t>
    </rPh>
    <rPh sb="505" eb="506">
      <t>トウ</t>
    </rPh>
    <rPh sb="510" eb="512">
      <t>ネンド</t>
    </rPh>
    <rPh sb="515" eb="517">
      <t>シュウゼン</t>
    </rPh>
    <rPh sb="518" eb="522">
      <t>シセツカイシュウ</t>
    </rPh>
    <rPh sb="522" eb="525">
      <t>コウジトウ</t>
    </rPh>
    <rPh sb="526" eb="528">
      <t>ジッシ</t>
    </rPh>
    <rPh sb="529" eb="531">
      <t>ウム</t>
    </rPh>
    <rPh sb="534" eb="535">
      <t>オオ</t>
    </rPh>
    <rPh sb="537" eb="539">
      <t>ジョウゲ</t>
    </rPh>
    <rPh sb="543" eb="545">
      <t>イチガイ</t>
    </rPh>
    <rPh sb="546" eb="548">
      <t>ヒカク</t>
    </rPh>
    <rPh sb="554" eb="556">
      <t>ホンチョウ</t>
    </rPh>
    <rPh sb="557" eb="559">
      <t>バアイ</t>
    </rPh>
    <rPh sb="559" eb="560">
      <t>ケッ</t>
    </rPh>
    <rPh sb="562" eb="563">
      <t>ヒク</t>
    </rPh>
    <rPh sb="564" eb="566">
      <t>スイジュン</t>
    </rPh>
    <rPh sb="571" eb="576">
      <t>リョウキンカイシュウリツ</t>
    </rPh>
    <rPh sb="578" eb="579">
      <t>アラワ</t>
    </rPh>
    <phoneticPr fontId="4"/>
  </si>
  <si>
    <t>　簡易水道事業開始は昭和59年4月であり、布設から40年未満であります。そのため、事業開始以降、耐用年数経過による更新を行っていないので管路更新率が表示されていません。　　　　　　　　　　　
　この他管路以外の取水施設、浄水施設及び配水池などの重要給水施設については、施設本体以外に電気施設や機械設備などが順次更新時期を迎えており、適宜メンテナンスを行いながら必要に応じて効率的な更新を実施していかなければなりません。</t>
    <rPh sb="1" eb="3">
      <t>カンイ</t>
    </rPh>
    <rPh sb="3" eb="5">
      <t>スイドウ</t>
    </rPh>
    <rPh sb="5" eb="9">
      <t>ジギョウカイシ</t>
    </rPh>
    <rPh sb="10" eb="12">
      <t>ショウワ</t>
    </rPh>
    <rPh sb="14" eb="15">
      <t>ネン</t>
    </rPh>
    <rPh sb="16" eb="17">
      <t>ガツ</t>
    </rPh>
    <rPh sb="21" eb="23">
      <t>フセツ</t>
    </rPh>
    <rPh sb="27" eb="28">
      <t>ネン</t>
    </rPh>
    <rPh sb="28" eb="30">
      <t>ミマン</t>
    </rPh>
    <rPh sb="41" eb="45">
      <t>ジギョウカイシ</t>
    </rPh>
    <rPh sb="45" eb="47">
      <t>イコウ</t>
    </rPh>
    <rPh sb="48" eb="50">
      <t>タイヨウ</t>
    </rPh>
    <rPh sb="50" eb="52">
      <t>ネンスウ</t>
    </rPh>
    <rPh sb="52" eb="54">
      <t>ケイカ</t>
    </rPh>
    <rPh sb="57" eb="59">
      <t>コウシン</t>
    </rPh>
    <rPh sb="60" eb="61">
      <t>オコナ</t>
    </rPh>
    <rPh sb="68" eb="73">
      <t>カンロコウシンリツ</t>
    </rPh>
    <rPh sb="74" eb="76">
      <t>ヒョウジ</t>
    </rPh>
    <rPh sb="99" eb="100">
      <t>ホカ</t>
    </rPh>
    <rPh sb="100" eb="104">
      <t>カンロイガイ</t>
    </rPh>
    <rPh sb="105" eb="109">
      <t>シュスイシセツ</t>
    </rPh>
    <rPh sb="110" eb="112">
      <t>ジョウスイ</t>
    </rPh>
    <rPh sb="112" eb="114">
      <t>シセツ</t>
    </rPh>
    <rPh sb="114" eb="115">
      <t>オヨ</t>
    </rPh>
    <rPh sb="116" eb="119">
      <t>ハイスイチ</t>
    </rPh>
    <rPh sb="122" eb="124">
      <t>ジュウヨウ</t>
    </rPh>
    <rPh sb="124" eb="128">
      <t>キュウスイシセツ</t>
    </rPh>
    <rPh sb="134" eb="138">
      <t>シセツホンタイ</t>
    </rPh>
    <rPh sb="138" eb="140">
      <t>イガイ</t>
    </rPh>
    <rPh sb="141" eb="145">
      <t>デンキシセツ</t>
    </rPh>
    <rPh sb="146" eb="150">
      <t>キカイセツビ</t>
    </rPh>
    <rPh sb="153" eb="155">
      <t>ジュンジ</t>
    </rPh>
    <rPh sb="155" eb="159">
      <t>コウシンジキ</t>
    </rPh>
    <rPh sb="160" eb="161">
      <t>ムカ</t>
    </rPh>
    <rPh sb="166" eb="168">
      <t>テキギ</t>
    </rPh>
    <rPh sb="175" eb="176">
      <t>オコナ</t>
    </rPh>
    <rPh sb="180" eb="182">
      <t>ヒツヨウ</t>
    </rPh>
    <rPh sb="183" eb="184">
      <t>オウ</t>
    </rPh>
    <rPh sb="186" eb="189">
      <t>コウリツテキ</t>
    </rPh>
    <rPh sb="190" eb="192">
      <t>コウシン</t>
    </rPh>
    <rPh sb="193" eb="19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</si>
</sst>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61-4B4F-93BF-1BEECCE93D2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7661-4B4F-93BF-1BEECCE93D2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55.36</c:v>
                </c:pt>
                <c:pt idx="1">
                  <c:v>48.29</c:v>
                </c:pt>
                <c:pt idx="2">
                  <c:v>48.05</c:v>
                </c:pt>
                <c:pt idx="3">
                  <c:v>49.01</c:v>
                </c:pt>
                <c:pt idx="4">
                  <c:v>50.02</c:v>
                </c:pt>
              </c:numCache>
            </c:numRef>
          </c:val>
          <c:extLst>
            <c:ext xmlns:c16="http://schemas.microsoft.com/office/drawing/2014/chart" uri="{C3380CC4-5D6E-409C-BE32-E72D297353CC}">
              <c16:uniqueId val="{00000000-6D61-43D1-9D3C-3AF62CC6023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6D61-43D1-9D3C-3AF62CC6023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85.19</c:v>
                </c:pt>
                <c:pt idx="1">
                  <c:v>88.27</c:v>
                </c:pt>
                <c:pt idx="2">
                  <c:v>89.1</c:v>
                </c:pt>
                <c:pt idx="3">
                  <c:v>87.29</c:v>
                </c:pt>
                <c:pt idx="4">
                  <c:v>86.24</c:v>
                </c:pt>
              </c:numCache>
            </c:numRef>
          </c:val>
          <c:extLst>
            <c:ext xmlns:c16="http://schemas.microsoft.com/office/drawing/2014/chart" uri="{C3380CC4-5D6E-409C-BE32-E72D297353CC}">
              <c16:uniqueId val="{00000000-E7D3-4AFB-8A9B-BA5619BB82B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E7D3-4AFB-8A9B-BA5619BB82B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64.64</c:v>
                </c:pt>
                <c:pt idx="1">
                  <c:v>72.459999999999994</c:v>
                </c:pt>
                <c:pt idx="2">
                  <c:v>77.22</c:v>
                </c:pt>
                <c:pt idx="3">
                  <c:v>78.290000000000006</c:v>
                </c:pt>
                <c:pt idx="4">
                  <c:v>79.45</c:v>
                </c:pt>
              </c:numCache>
            </c:numRef>
          </c:val>
          <c:extLst>
            <c:ext xmlns:c16="http://schemas.microsoft.com/office/drawing/2014/chart" uri="{C3380CC4-5D6E-409C-BE32-E72D297353CC}">
              <c16:uniqueId val="{00000000-77AE-4D11-9D0E-801ED442437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77AE-4D11-9D0E-801ED442437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3D-4401-A3FF-5AEAA2C4448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3D-4401-A3FF-5AEAA2C4448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57-4D40-98F0-14D8AF98052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57-4D40-98F0-14D8AF98052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F7-4349-9CE6-98FD873E14F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F7-4349-9CE6-98FD873E14F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D0-49C8-B6C7-162ADC1F431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D0-49C8-B6C7-162ADC1F431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1400.35</c:v>
                </c:pt>
                <c:pt idx="1">
                  <c:v>1424.21</c:v>
                </c:pt>
                <c:pt idx="2">
                  <c:v>1290.9100000000001</c:v>
                </c:pt>
                <c:pt idx="3">
                  <c:v>1161.17</c:v>
                </c:pt>
                <c:pt idx="4">
                  <c:v>1180.73</c:v>
                </c:pt>
              </c:numCache>
            </c:numRef>
          </c:val>
          <c:extLst>
            <c:ext xmlns:c16="http://schemas.microsoft.com/office/drawing/2014/chart" uri="{C3380CC4-5D6E-409C-BE32-E72D297353CC}">
              <c16:uniqueId val="{00000000-9558-4776-B7B2-A99E25311D6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9558-4776-B7B2-A99E25311D6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35.47</c:v>
                </c:pt>
                <c:pt idx="1">
                  <c:v>30.4</c:v>
                </c:pt>
                <c:pt idx="2">
                  <c:v>35.85</c:v>
                </c:pt>
                <c:pt idx="3">
                  <c:v>31.9</c:v>
                </c:pt>
                <c:pt idx="4">
                  <c:v>34.36</c:v>
                </c:pt>
              </c:numCache>
            </c:numRef>
          </c:val>
          <c:extLst>
            <c:ext xmlns:c16="http://schemas.microsoft.com/office/drawing/2014/chart" uri="{C3380CC4-5D6E-409C-BE32-E72D297353CC}">
              <c16:uniqueId val="{00000000-5F3B-41E9-ABDA-594EC03F91A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5F3B-41E9-ABDA-594EC03F91A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680.29</c:v>
                </c:pt>
                <c:pt idx="1">
                  <c:v>811.08</c:v>
                </c:pt>
                <c:pt idx="2">
                  <c:v>702.57</c:v>
                </c:pt>
                <c:pt idx="3">
                  <c:v>788.6</c:v>
                </c:pt>
                <c:pt idx="4">
                  <c:v>727.88</c:v>
                </c:pt>
              </c:numCache>
            </c:numRef>
          </c:val>
          <c:extLst>
            <c:ext xmlns:c16="http://schemas.microsoft.com/office/drawing/2014/chart" uri="{C3380CC4-5D6E-409C-BE32-E72D297353CC}">
              <c16:uniqueId val="{00000000-68D8-4F1D-B011-6D2AE533B4C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68D8-4F1D-B011-6D2AE533B4C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41" zoomScale="84" zoomScaleNormal="84"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棚倉町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13277</v>
      </c>
      <c r="AM8" s="60"/>
      <c r="AN8" s="60"/>
      <c r="AO8" s="60"/>
      <c r="AP8" s="60"/>
      <c r="AQ8" s="60"/>
      <c r="AR8" s="60"/>
      <c r="AS8" s="60"/>
      <c r="AT8" s="36">
        <f>データ!$S$6</f>
        <v>159.93</v>
      </c>
      <c r="AU8" s="36"/>
      <c r="AV8" s="36"/>
      <c r="AW8" s="36"/>
      <c r="AX8" s="36"/>
      <c r="AY8" s="36"/>
      <c r="AZ8" s="36"/>
      <c r="BA8" s="36"/>
      <c r="BB8" s="36">
        <f>データ!$T$6</f>
        <v>83.02</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96.16</v>
      </c>
      <c r="Q10" s="36"/>
      <c r="R10" s="36"/>
      <c r="S10" s="36"/>
      <c r="T10" s="36"/>
      <c r="U10" s="36"/>
      <c r="V10" s="36"/>
      <c r="W10" s="60">
        <f>データ!$Q$6</f>
        <v>4468</v>
      </c>
      <c r="X10" s="60"/>
      <c r="Y10" s="60"/>
      <c r="Z10" s="60"/>
      <c r="AA10" s="60"/>
      <c r="AB10" s="60"/>
      <c r="AC10" s="60"/>
      <c r="AD10" s="2"/>
      <c r="AE10" s="2"/>
      <c r="AF10" s="2"/>
      <c r="AG10" s="2"/>
      <c r="AH10" s="2"/>
      <c r="AI10" s="2"/>
      <c r="AJ10" s="2"/>
      <c r="AK10" s="2"/>
      <c r="AL10" s="60">
        <f>データ!$U$6</f>
        <v>651</v>
      </c>
      <c r="AM10" s="60"/>
      <c r="AN10" s="60"/>
      <c r="AO10" s="60"/>
      <c r="AP10" s="60"/>
      <c r="AQ10" s="60"/>
      <c r="AR10" s="60"/>
      <c r="AS10" s="60"/>
      <c r="AT10" s="36">
        <f>データ!$V$6</f>
        <v>8.8699999999999992</v>
      </c>
      <c r="AU10" s="36"/>
      <c r="AV10" s="36"/>
      <c r="AW10" s="36"/>
      <c r="AX10" s="36"/>
      <c r="AY10" s="36"/>
      <c r="AZ10" s="36"/>
      <c r="BA10" s="36"/>
      <c r="BB10" s="36">
        <f>データ!$W$6</f>
        <v>73.39</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117</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118</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W18YwbDyNFq8uxpPNIFsLAXeMgTuB0y6CM0BBnhnqZpe+XSMcueYPFYsyypzPqqb9v9VJE4YY4v5GepvVDrNjg==" saltValue="z7a9ouUgtMrjE5NSJJgxa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74811</v>
      </c>
      <c r="D6" s="20">
        <f t="shared" si="3"/>
        <v>47</v>
      </c>
      <c r="E6" s="20">
        <f t="shared" si="3"/>
        <v>1</v>
      </c>
      <c r="F6" s="20">
        <f t="shared" si="3"/>
        <v>0</v>
      </c>
      <c r="G6" s="20">
        <f t="shared" si="3"/>
        <v>0</v>
      </c>
      <c r="H6" s="20" t="str">
        <f t="shared" si="3"/>
        <v>福島県　棚倉町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96.16</v>
      </c>
      <c r="Q6" s="21">
        <f t="shared" si="3"/>
        <v>4468</v>
      </c>
      <c r="R6" s="21">
        <f t="shared" si="3"/>
        <v>13277</v>
      </c>
      <c r="S6" s="21">
        <f t="shared" si="3"/>
        <v>159.93</v>
      </c>
      <c r="T6" s="21">
        <f t="shared" si="3"/>
        <v>83.02</v>
      </c>
      <c r="U6" s="21">
        <f t="shared" si="3"/>
        <v>651</v>
      </c>
      <c r="V6" s="21">
        <f t="shared" si="3"/>
        <v>8.8699999999999992</v>
      </c>
      <c r="W6" s="21">
        <f t="shared" si="3"/>
        <v>73.39</v>
      </c>
      <c r="X6" s="22">
        <f>IF(X7="",NA(),X7)</f>
        <v>64.64</v>
      </c>
      <c r="Y6" s="22">
        <f t="shared" ref="Y6:AG6" si="4">IF(Y7="",NA(),Y7)</f>
        <v>72.459999999999994</v>
      </c>
      <c r="Z6" s="22">
        <f t="shared" si="4"/>
        <v>77.22</v>
      </c>
      <c r="AA6" s="22">
        <f t="shared" si="4"/>
        <v>78.290000000000006</v>
      </c>
      <c r="AB6" s="22">
        <f t="shared" si="4"/>
        <v>79.45</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1400.35</v>
      </c>
      <c r="BF6" s="22">
        <f t="shared" ref="BF6:BN6" si="7">IF(BF7="",NA(),BF7)</f>
        <v>1424.21</v>
      </c>
      <c r="BG6" s="22">
        <f t="shared" si="7"/>
        <v>1290.9100000000001</v>
      </c>
      <c r="BH6" s="22">
        <f t="shared" si="7"/>
        <v>1161.17</v>
      </c>
      <c r="BI6" s="22">
        <f t="shared" si="7"/>
        <v>1180.73</v>
      </c>
      <c r="BJ6" s="22">
        <f t="shared" si="7"/>
        <v>1274.21</v>
      </c>
      <c r="BK6" s="22">
        <f t="shared" si="7"/>
        <v>1183.92</v>
      </c>
      <c r="BL6" s="22">
        <f t="shared" si="7"/>
        <v>1128.72</v>
      </c>
      <c r="BM6" s="22">
        <f t="shared" si="7"/>
        <v>1125.25</v>
      </c>
      <c r="BN6" s="22">
        <f t="shared" si="7"/>
        <v>1157.05</v>
      </c>
      <c r="BO6" s="21" t="str">
        <f>IF(BO7="","",IF(BO7="-","【-】","【"&amp;SUBSTITUTE(TEXT(BO7,"#,##0.00"),"-","△")&amp;"】"))</f>
        <v>【982.48】</v>
      </c>
      <c r="BP6" s="22">
        <f>IF(BP7="",NA(),BP7)</f>
        <v>35.47</v>
      </c>
      <c r="BQ6" s="22">
        <f t="shared" ref="BQ6:BY6" si="8">IF(BQ7="",NA(),BQ7)</f>
        <v>30.4</v>
      </c>
      <c r="BR6" s="22">
        <f t="shared" si="8"/>
        <v>35.85</v>
      </c>
      <c r="BS6" s="22">
        <f t="shared" si="8"/>
        <v>31.9</v>
      </c>
      <c r="BT6" s="22">
        <f t="shared" si="8"/>
        <v>34.36</v>
      </c>
      <c r="BU6" s="22">
        <f t="shared" si="8"/>
        <v>41.25</v>
      </c>
      <c r="BV6" s="22">
        <f t="shared" si="8"/>
        <v>42.5</v>
      </c>
      <c r="BW6" s="22">
        <f t="shared" si="8"/>
        <v>41.84</v>
      </c>
      <c r="BX6" s="22">
        <f t="shared" si="8"/>
        <v>41.44</v>
      </c>
      <c r="BY6" s="22">
        <f t="shared" si="8"/>
        <v>37.65</v>
      </c>
      <c r="BZ6" s="21" t="str">
        <f>IF(BZ7="","",IF(BZ7="-","【-】","【"&amp;SUBSTITUTE(TEXT(BZ7,"#,##0.00"),"-","△")&amp;"】"))</f>
        <v>【50.61】</v>
      </c>
      <c r="CA6" s="22">
        <f>IF(CA7="",NA(),CA7)</f>
        <v>680.29</v>
      </c>
      <c r="CB6" s="22">
        <f t="shared" ref="CB6:CJ6" si="9">IF(CB7="",NA(),CB7)</f>
        <v>811.08</v>
      </c>
      <c r="CC6" s="22">
        <f t="shared" si="9"/>
        <v>702.57</v>
      </c>
      <c r="CD6" s="22">
        <f t="shared" si="9"/>
        <v>788.6</v>
      </c>
      <c r="CE6" s="22">
        <f t="shared" si="9"/>
        <v>727.88</v>
      </c>
      <c r="CF6" s="22">
        <f t="shared" si="9"/>
        <v>383.25</v>
      </c>
      <c r="CG6" s="22">
        <f t="shared" si="9"/>
        <v>377.72</v>
      </c>
      <c r="CH6" s="22">
        <f t="shared" si="9"/>
        <v>390.47</v>
      </c>
      <c r="CI6" s="22">
        <f t="shared" si="9"/>
        <v>403.61</v>
      </c>
      <c r="CJ6" s="22">
        <f t="shared" si="9"/>
        <v>442.82</v>
      </c>
      <c r="CK6" s="21" t="str">
        <f>IF(CK7="","",IF(CK7="-","【-】","【"&amp;SUBSTITUTE(TEXT(CK7,"#,##0.00"),"-","△")&amp;"】"))</f>
        <v>【320.83】</v>
      </c>
      <c r="CL6" s="22">
        <f>IF(CL7="",NA(),CL7)</f>
        <v>55.36</v>
      </c>
      <c r="CM6" s="22">
        <f t="shared" ref="CM6:CU6" si="10">IF(CM7="",NA(),CM7)</f>
        <v>48.29</v>
      </c>
      <c r="CN6" s="22">
        <f t="shared" si="10"/>
        <v>48.05</v>
      </c>
      <c r="CO6" s="22">
        <f t="shared" si="10"/>
        <v>49.01</v>
      </c>
      <c r="CP6" s="22">
        <f t="shared" si="10"/>
        <v>50.02</v>
      </c>
      <c r="CQ6" s="22">
        <f t="shared" si="10"/>
        <v>48.26</v>
      </c>
      <c r="CR6" s="22">
        <f t="shared" si="10"/>
        <v>48.01</v>
      </c>
      <c r="CS6" s="22">
        <f t="shared" si="10"/>
        <v>49.08</v>
      </c>
      <c r="CT6" s="22">
        <f t="shared" si="10"/>
        <v>51.46</v>
      </c>
      <c r="CU6" s="22">
        <f t="shared" si="10"/>
        <v>51.84</v>
      </c>
      <c r="CV6" s="21" t="str">
        <f>IF(CV7="","",IF(CV7="-","【-】","【"&amp;SUBSTITUTE(TEXT(CV7,"#,##0.00"),"-","△")&amp;"】"))</f>
        <v>【56.15】</v>
      </c>
      <c r="CW6" s="22">
        <f>IF(CW7="",NA(),CW7)</f>
        <v>85.19</v>
      </c>
      <c r="CX6" s="22">
        <f t="shared" ref="CX6:DF6" si="11">IF(CX7="",NA(),CX7)</f>
        <v>88.27</v>
      </c>
      <c r="CY6" s="22">
        <f t="shared" si="11"/>
        <v>89.1</v>
      </c>
      <c r="CZ6" s="22">
        <f t="shared" si="11"/>
        <v>87.29</v>
      </c>
      <c r="DA6" s="22">
        <f t="shared" si="11"/>
        <v>86.24</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74811</v>
      </c>
      <c r="D7" s="24">
        <v>47</v>
      </c>
      <c r="E7" s="24">
        <v>1</v>
      </c>
      <c r="F7" s="24">
        <v>0</v>
      </c>
      <c r="G7" s="24">
        <v>0</v>
      </c>
      <c r="H7" s="24" t="s">
        <v>96</v>
      </c>
      <c r="I7" s="24" t="s">
        <v>97</v>
      </c>
      <c r="J7" s="24" t="s">
        <v>98</v>
      </c>
      <c r="K7" s="24" t="s">
        <v>99</v>
      </c>
      <c r="L7" s="24" t="s">
        <v>100</v>
      </c>
      <c r="M7" s="24" t="s">
        <v>101</v>
      </c>
      <c r="N7" s="25" t="s">
        <v>102</v>
      </c>
      <c r="O7" s="25" t="s">
        <v>103</v>
      </c>
      <c r="P7" s="25">
        <v>96.16</v>
      </c>
      <c r="Q7" s="25">
        <v>4468</v>
      </c>
      <c r="R7" s="25">
        <v>13277</v>
      </c>
      <c r="S7" s="25">
        <v>159.93</v>
      </c>
      <c r="T7" s="25">
        <v>83.02</v>
      </c>
      <c r="U7" s="25">
        <v>651</v>
      </c>
      <c r="V7" s="25">
        <v>8.8699999999999992</v>
      </c>
      <c r="W7" s="25">
        <v>73.39</v>
      </c>
      <c r="X7" s="25">
        <v>64.64</v>
      </c>
      <c r="Y7" s="25">
        <v>72.459999999999994</v>
      </c>
      <c r="Z7" s="25">
        <v>77.22</v>
      </c>
      <c r="AA7" s="25">
        <v>78.290000000000006</v>
      </c>
      <c r="AB7" s="25">
        <v>79.45</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1400.35</v>
      </c>
      <c r="BF7" s="25">
        <v>1424.21</v>
      </c>
      <c r="BG7" s="25">
        <v>1290.9100000000001</v>
      </c>
      <c r="BH7" s="25">
        <v>1161.17</v>
      </c>
      <c r="BI7" s="25">
        <v>1180.73</v>
      </c>
      <c r="BJ7" s="25">
        <v>1274.21</v>
      </c>
      <c r="BK7" s="25">
        <v>1183.92</v>
      </c>
      <c r="BL7" s="25">
        <v>1128.72</v>
      </c>
      <c r="BM7" s="25">
        <v>1125.25</v>
      </c>
      <c r="BN7" s="25">
        <v>1157.05</v>
      </c>
      <c r="BO7" s="25">
        <v>982.48</v>
      </c>
      <c r="BP7" s="25">
        <v>35.47</v>
      </c>
      <c r="BQ7" s="25">
        <v>30.4</v>
      </c>
      <c r="BR7" s="25">
        <v>35.85</v>
      </c>
      <c r="BS7" s="25">
        <v>31.9</v>
      </c>
      <c r="BT7" s="25">
        <v>34.36</v>
      </c>
      <c r="BU7" s="25">
        <v>41.25</v>
      </c>
      <c r="BV7" s="25">
        <v>42.5</v>
      </c>
      <c r="BW7" s="25">
        <v>41.84</v>
      </c>
      <c r="BX7" s="25">
        <v>41.44</v>
      </c>
      <c r="BY7" s="25">
        <v>37.65</v>
      </c>
      <c r="BZ7" s="25">
        <v>50.61</v>
      </c>
      <c r="CA7" s="25">
        <v>680.29</v>
      </c>
      <c r="CB7" s="25">
        <v>811.08</v>
      </c>
      <c r="CC7" s="25">
        <v>702.57</v>
      </c>
      <c r="CD7" s="25">
        <v>788.6</v>
      </c>
      <c r="CE7" s="25">
        <v>727.88</v>
      </c>
      <c r="CF7" s="25">
        <v>383.25</v>
      </c>
      <c r="CG7" s="25">
        <v>377.72</v>
      </c>
      <c r="CH7" s="25">
        <v>390.47</v>
      </c>
      <c r="CI7" s="25">
        <v>403.61</v>
      </c>
      <c r="CJ7" s="25">
        <v>442.82</v>
      </c>
      <c r="CK7" s="25">
        <v>320.83</v>
      </c>
      <c r="CL7" s="25">
        <v>55.36</v>
      </c>
      <c r="CM7" s="25">
        <v>48.29</v>
      </c>
      <c r="CN7" s="25">
        <v>48.05</v>
      </c>
      <c r="CO7" s="25">
        <v>49.01</v>
      </c>
      <c r="CP7" s="25">
        <v>50.02</v>
      </c>
      <c r="CQ7" s="25">
        <v>48.26</v>
      </c>
      <c r="CR7" s="25">
        <v>48.01</v>
      </c>
      <c r="CS7" s="25">
        <v>49.08</v>
      </c>
      <c r="CT7" s="25">
        <v>51.46</v>
      </c>
      <c r="CU7" s="25">
        <v>51.84</v>
      </c>
      <c r="CV7" s="25">
        <v>56.15</v>
      </c>
      <c r="CW7" s="25">
        <v>85.19</v>
      </c>
      <c r="CX7" s="25">
        <v>88.27</v>
      </c>
      <c r="CY7" s="25">
        <v>89.1</v>
      </c>
      <c r="CZ7" s="25">
        <v>87.29</v>
      </c>
      <c r="DA7" s="25">
        <v>86.24</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U2128</cp:lastModifiedBy>
  <cp:lastPrinted>2024-01-30T08:01:32Z</cp:lastPrinted>
  <dcterms:created xsi:type="dcterms:W3CDTF">2023-12-05T01:05:10Z</dcterms:created>
  <dcterms:modified xsi:type="dcterms:W3CDTF">2024-01-30T08:01:33Z</dcterms:modified>
  <cp:category/>
</cp:coreProperties>
</file>