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192.168.27.205\専用フォルダ\建設水道ｸﾞﾙｰﾌﾟ専用\🎼橋間🎶\福島県関係\市町村財政課\R05\R06.01.23 Fwd 【照会_2月2日（金）期限】公営企業に係る経営比較分析表（令和４年度決算）の分析等について\提出\"/>
    </mc:Choice>
  </mc:AlternateContent>
  <xr:revisionPtr revIDLastSave="0" documentId="13_ncr:1_{1AD0309A-EA1B-401F-9110-D0E67854973E}" xr6:coauthVersionLast="36" xr6:coauthVersionMax="36" xr10:uidLastSave="{00000000-0000-0000-0000-000000000000}"/>
  <workbookProtection workbookAlgorithmName="SHA-512" workbookHashValue="W6nCoa25xHtut2fSche9hXW8c+7fHLSm9FzKYUCVJinDVfGb+Jwv2AEySpdeL/ypeN/uoc4fclpfNbJYbwU4TQ==" workbookSaltValue="fDLWSDSQc1E74rfOuo5Y0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BB10" i="4"/>
  <c r="AT10" i="4"/>
  <c r="AL10" i="4"/>
  <c r="W10"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<sst xmlns="http://schemas.openxmlformats.org/spreadsheetml/2006/main" count="228" uniqueCount="113">
  <si>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</si>
  <si>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</si>
  <si>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</si>
  <si>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</si>
  <si>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</si>
  <si>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</si>
  <si>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</si>
  <si>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</si>
  <si>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</si>
  <si>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</si>
  <si>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</si>
  <si>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</si>
  <si>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</si>
  <si>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</si>
  <si>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</si>
  <si>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</si>
  <si>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</si>
  <si>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</si>
  <si>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</si>
  <si>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</si>
  <si>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</si>
  <si>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</si>
  <si>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</si>
  <si>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</si>
  <si>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</si>
  <si>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</si>
  <si>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</si>
  <si>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</si>
  <si>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</si>
  <si>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</si>
  <si>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</si>
  <si>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</si>
  <si>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</si>
  <si>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</si>
  <si>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</si>
  <si>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</si>
  <si>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</si>
  <si>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</si>
  <si>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</si>
  <si>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</si>
  <si>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</si>
  <si>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</si>
  <si>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</si>
  <si>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</si>
  <si>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</si>
  <si>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</si>
  <si>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</si>
  <si>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</si>
  <si>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</si>
  <si>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</si>
  <si>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</si>
  <si>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</si>
  <si>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</si>
  <si>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</si>
  <si>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</si>
  <si>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</si>
  <si>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</si>
  <si>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</si>
  <si>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</si>
  <si>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</si>
  <si>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</si>
  <si>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</si>
  <si>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</si>
  <si>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</si>
  <si>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</si>
  <si>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</si>
  <si>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</si>
  <si>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</si>
  <si>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</si>
  <si>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</si>
  <si>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</si>
  <si>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</si>
  <si>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</si>
  <si>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</si>
  <si>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</si>
  <si>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</si>
  <si>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</si>
  <si>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</si>
  <si>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</si>
  <si>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</si>
  <si>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</si>
  <si>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</si>
  <si>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</si>
  <si>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</si>
  <si>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</si>
  <si>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</si>
  <si>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</si>
  <si>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</si>
  <si>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</si>
  <si>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</si>
  <si>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</si>
  <si>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</si>
  <si>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</si>
  <si>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</si>
  <si>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</si>
  <si>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</si>
  <si>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</si>
  <si>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</si>
  <si>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</si>
  <si>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</si>
  <si>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</si>
  <si>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</si>
  <si>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</si>
  <si>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</si>
  <si>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</si>
  <si>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</si>
  <si>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</si>
  <si>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</si>
  <si>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</si>
  <si>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</si>
  <si>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</si>
  <si>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を行う予定である。しかし、一方で留保資金の減少が著しいので、その確保も踏まえて総合的に検討していきたいと思っている</t>
    <phoneticPr fontId="4"/>
  </si>
  <si>
    <t>当村の水道水は、白河地方広域市町村圏整備組合からの受水で１００％まかなっているため、管路の更新のみを検討すれば良い状況となっている。今後、配水管及び配水池等の老朽化も進んでくる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</si>
</sst>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0.12</c:v>
                </c:pt>
                <c:pt idx="1">
                  <c:v>0.1</c:v>
                </c:pt>
                <c:pt idx="2" formatCode="#,##0.00;&quot;△&quot;#,##0.00">
                  <c:v>0</c:v>
                </c:pt>
                <c:pt idx="3">
                  <c:v>7.0000000000000007E-2</c:v>
                </c:pt>
                <c:pt idx="4" formatCode="#,##0.00;&quot;△&quot;#,##0.00">
                  <c:v>0</c:v>
                </c:pt>
              </c:numCache>
            </c:numRef>
          </c:val>
          <c:extLst>
            <c:ext xmlns:c16="http://schemas.microsoft.com/office/drawing/2014/chart" uri="{C3380CC4-5D6E-409C-BE32-E72D297353CC}">
              <c16:uniqueId val="{00000000-B73E-45DC-8DDC-FCB4FC07BC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B73E-45DC-8DDC-FCB4FC07BC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89.96</c:v>
                </c:pt>
                <c:pt idx="1">
                  <c:v>85.59</c:v>
                </c:pt>
                <c:pt idx="2">
                  <c:v>91.42</c:v>
                </c:pt>
                <c:pt idx="3">
                  <c:v>89.09</c:v>
                </c:pt>
                <c:pt idx="4">
                  <c:v>89.01</c:v>
                </c:pt>
              </c:numCache>
            </c:numRef>
          </c:val>
          <c:extLst>
            <c:ext xmlns:c16="http://schemas.microsoft.com/office/drawing/2014/chart" uri="{C3380CC4-5D6E-409C-BE32-E72D297353CC}">
              <c16:uniqueId val="{00000000-B93A-4627-A675-6F74C6A846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B93A-4627-A675-6F74C6A846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79.180000000000007</c:v>
                </c:pt>
                <c:pt idx="1">
                  <c:v>82.81</c:v>
                </c:pt>
                <c:pt idx="2">
                  <c:v>80.16</c:v>
                </c:pt>
                <c:pt idx="3">
                  <c:v>81.84</c:v>
                </c:pt>
                <c:pt idx="4">
                  <c:v>84.32</c:v>
                </c:pt>
              </c:numCache>
            </c:numRef>
          </c:val>
          <c:extLst>
            <c:ext xmlns:c16="http://schemas.microsoft.com/office/drawing/2014/chart" uri="{C3380CC4-5D6E-409C-BE32-E72D297353CC}">
              <c16:uniqueId val="{00000000-66A4-4321-B3C4-5969B8787C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66A4-4321-B3C4-5969B8787C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130.38999999999999</c:v>
                </c:pt>
                <c:pt idx="1">
                  <c:v>132.65</c:v>
                </c:pt>
                <c:pt idx="2">
                  <c:v>132.63999999999999</c:v>
                </c:pt>
                <c:pt idx="3">
                  <c:v>120.7</c:v>
                </c:pt>
                <c:pt idx="4">
                  <c:v>125.58</c:v>
                </c:pt>
              </c:numCache>
            </c:numRef>
          </c:val>
          <c:extLst>
            <c:ext xmlns:c16="http://schemas.microsoft.com/office/drawing/2014/chart" uri="{C3380CC4-5D6E-409C-BE32-E72D297353CC}">
              <c16:uniqueId val="{00000000-68E3-4632-A30C-4A183F9AFB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68E3-4632-A30C-4A183F9AFB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65.72</c:v>
                </c:pt>
                <c:pt idx="1">
                  <c:v>66.77</c:v>
                </c:pt>
                <c:pt idx="2">
                  <c:v>67.819999999999993</c:v>
                </c:pt>
                <c:pt idx="3">
                  <c:v>68.739999999999995</c:v>
                </c:pt>
                <c:pt idx="4">
                  <c:v>69.709999999999994</c:v>
                </c:pt>
              </c:numCache>
            </c:numRef>
          </c:val>
          <c:extLst>
            <c:ext xmlns:c16="http://schemas.microsoft.com/office/drawing/2014/chart" uri="{C3380CC4-5D6E-409C-BE32-E72D297353CC}">
              <c16:uniqueId val="{00000000-6894-4176-9A1A-542369335A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6894-4176-9A1A-542369335A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E-4CE7-9ECA-6FBAB08623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463E-4CE7-9ECA-6FBAB08623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19-4385-9C52-E19A9155A0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F119-4385-9C52-E19A9155A0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139.79</c:v>
                </c:pt>
                <c:pt idx="1">
                  <c:v>174.98</c:v>
                </c:pt>
                <c:pt idx="2">
                  <c:v>244.72</c:v>
                </c:pt>
                <c:pt idx="3">
                  <c:v>305.98</c:v>
                </c:pt>
                <c:pt idx="4">
                  <c:v>497.58</c:v>
                </c:pt>
              </c:numCache>
            </c:numRef>
          </c:val>
          <c:extLst>
            <c:ext xmlns:c16="http://schemas.microsoft.com/office/drawing/2014/chart" uri="{C3380CC4-5D6E-409C-BE32-E72D297353CC}">
              <c16:uniqueId val="{00000000-6517-443B-B143-F036E82B7B0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6517-443B-B143-F036E82B7B0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169.22</c:v>
                </c:pt>
                <c:pt idx="1">
                  <c:v>122.95</c:v>
                </c:pt>
                <c:pt idx="2">
                  <c:v>82.79</c:v>
                </c:pt>
                <c:pt idx="3">
                  <c:v>53.37</c:v>
                </c:pt>
                <c:pt idx="4">
                  <c:v>30.35</c:v>
                </c:pt>
              </c:numCache>
            </c:numRef>
          </c:val>
          <c:extLst>
            <c:ext xmlns:c16="http://schemas.microsoft.com/office/drawing/2014/chart" uri="{C3380CC4-5D6E-409C-BE32-E72D297353CC}">
              <c16:uniqueId val="{00000000-1F14-4D84-ACE6-6F08A00F49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1F14-4D84-ACE6-6F08A00F49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95.01</c:v>
                </c:pt>
                <c:pt idx="1">
                  <c:v>102.48</c:v>
                </c:pt>
                <c:pt idx="2">
                  <c:v>104.65</c:v>
                </c:pt>
                <c:pt idx="3">
                  <c:v>108.29</c:v>
                </c:pt>
                <c:pt idx="4">
                  <c:v>94.17</c:v>
                </c:pt>
              </c:numCache>
            </c:numRef>
          </c:val>
          <c:extLst>
            <c:ext xmlns:c16="http://schemas.microsoft.com/office/drawing/2014/chart" uri="{C3380CC4-5D6E-409C-BE32-E72D297353CC}">
              <c16:uniqueId val="{00000000-2AA4-4B42-A944-3A6E19A378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2AA4-4B42-A944-3A6E19A378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197.39</c:v>
                </c:pt>
                <c:pt idx="1">
                  <c:v>183.18</c:v>
                </c:pt>
                <c:pt idx="2">
                  <c:v>178.71</c:v>
                </c:pt>
                <c:pt idx="3">
                  <c:v>173.02</c:v>
                </c:pt>
                <c:pt idx="4">
                  <c:v>186.12</c:v>
                </c:pt>
              </c:numCache>
            </c:numRef>
          </c:val>
          <c:extLst>
            <c:ext xmlns:c16="http://schemas.microsoft.com/office/drawing/2014/chart" uri="{C3380CC4-5D6E-409C-BE32-E72D297353CC}">
              <c16:uniqueId val="{00000000-34FD-44E1-B027-64CCC403B0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34FD-44E1-B027-64CCC403B0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泉崎村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6205</v>
      </c>
      <c r="AM8" s="59"/>
      <c r="AN8" s="59"/>
      <c r="AO8" s="59"/>
      <c r="AP8" s="59"/>
      <c r="AQ8" s="59"/>
      <c r="AR8" s="59"/>
      <c r="AS8" s="59"/>
      <c r="AT8" s="56">
        <f>データ!$S$6</f>
        <v>35.43</v>
      </c>
      <c r="AU8" s="57"/>
      <c r="AV8" s="57"/>
      <c r="AW8" s="57"/>
      <c r="AX8" s="57"/>
      <c r="AY8" s="57"/>
      <c r="AZ8" s="57"/>
      <c r="BA8" s="57"/>
      <c r="BB8" s="46">
        <f>データ!$T$6</f>
        <v>175.13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94.33</v>
      </c>
      <c r="J10" s="57"/>
      <c r="K10" s="57"/>
      <c r="L10" s="57"/>
      <c r="M10" s="57"/>
      <c r="N10" s="57"/>
      <c r="O10" s="58"/>
      <c r="P10" s="46">
        <f>データ!$P$6</f>
        <v>84.95</v>
      </c>
      <c r="Q10" s="46"/>
      <c r="R10" s="46"/>
      <c r="S10" s="46"/>
      <c r="T10" s="46"/>
      <c r="U10" s="46"/>
      <c r="V10" s="46"/>
      <c r="W10" s="59">
        <f>データ!$Q$6</f>
        <v>3685</v>
      </c>
      <c r="X10" s="59"/>
      <c r="Y10" s="59"/>
      <c r="Z10" s="59"/>
      <c r="AA10" s="59"/>
      <c r="AB10" s="59"/>
      <c r="AC10" s="59"/>
      <c r="AD10" s="2"/>
      <c r="AE10" s="2"/>
      <c r="AF10" s="2"/>
      <c r="AG10" s="2"/>
      <c r="AH10" s="2"/>
      <c r="AI10" s="2"/>
      <c r="AJ10" s="2"/>
      <c r="AK10" s="2"/>
      <c r="AL10" s="59">
        <f>データ!$U$6</f>
        <v>5125</v>
      </c>
      <c r="AM10" s="59"/>
      <c r="AN10" s="59"/>
      <c r="AO10" s="59"/>
      <c r="AP10" s="59"/>
      <c r="AQ10" s="59"/>
      <c r="AR10" s="59"/>
      <c r="AS10" s="59"/>
      <c r="AT10" s="56">
        <f>データ!$V$6</f>
        <v>26.1</v>
      </c>
      <c r="AU10" s="57"/>
      <c r="AV10" s="57"/>
      <c r="AW10" s="57"/>
      <c r="AX10" s="57"/>
      <c r="AY10" s="57"/>
      <c r="AZ10" s="57"/>
      <c r="BA10" s="57"/>
      <c r="BB10" s="46">
        <f>データ!$W$6</f>
        <v>196.36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3XbrmsDExjKJNKkb2YFa8WsXO7vPwxRrri1KXdCZniNdJEcb55w91bsLAn04wjy0DNsRrz0qQ0hMCrVP+7hg+g==" saltValue="E8cb5EMDUDjiI8SX8Wfl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74641</v>
      </c>
      <c r="D6" s="20">
        <f t="shared" si="3"/>
        <v>46</v>
      </c>
      <c r="E6" s="20">
        <f t="shared" si="3"/>
        <v>1</v>
      </c>
      <c r="F6" s="20">
        <f t="shared" si="3"/>
        <v>0</v>
      </c>
      <c r="G6" s="20">
        <f t="shared" si="3"/>
        <v>1</v>
      </c>
      <c r="H6" s="20" t="str">
        <f t="shared" si="3"/>
        <v>福島県　泉崎村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94.33</v>
      </c>
      <c r="P6" s="21">
        <f t="shared" si="3"/>
        <v>84.95</v>
      </c>
      <c r="Q6" s="21">
        <f t="shared" si="3"/>
        <v>3685</v>
      </c>
      <c r="R6" s="21">
        <f t="shared" si="3"/>
        <v>6205</v>
      </c>
      <c r="S6" s="21">
        <f t="shared" si="3"/>
        <v>35.43</v>
      </c>
      <c r="T6" s="21">
        <f t="shared" si="3"/>
        <v>175.13</v>
      </c>
      <c r="U6" s="21">
        <f t="shared" si="3"/>
        <v>5125</v>
      </c>
      <c r="V6" s="21">
        <f t="shared" si="3"/>
        <v>26.1</v>
      </c>
      <c r="W6" s="21">
        <f t="shared" si="3"/>
        <v>196.36</v>
      </c>
      <c r="X6" s="22">
        <f>IF(X7="",NA(),X7)</f>
        <v>130.38999999999999</v>
      </c>
      <c r="Y6" s="22">
        <f t="shared" ref="Y6:AG6" si="4">IF(Y7="",NA(),Y7)</f>
        <v>132.65</v>
      </c>
      <c r="Z6" s="22">
        <f t="shared" si="4"/>
        <v>132.63999999999999</v>
      </c>
      <c r="AA6" s="22">
        <f t="shared" si="4"/>
        <v>120.7</v>
      </c>
      <c r="AB6" s="22">
        <f t="shared" si="4"/>
        <v>125.58</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139.79</v>
      </c>
      <c r="AU6" s="22">
        <f t="shared" ref="AU6:BC6" si="6">IF(AU7="",NA(),AU7)</f>
        <v>174.98</v>
      </c>
      <c r="AV6" s="22">
        <f t="shared" si="6"/>
        <v>244.72</v>
      </c>
      <c r="AW6" s="22">
        <f t="shared" si="6"/>
        <v>305.98</v>
      </c>
      <c r="AX6" s="22">
        <f t="shared" si="6"/>
        <v>497.58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169.22</v>
      </c>
      <c r="BF6" s="22">
        <f t="shared" ref="BF6:BN6" si="7">IF(BF7="",NA(),BF7)</f>
        <v>122.95</v>
      </c>
      <c r="BG6" s="22">
        <f t="shared" si="7"/>
        <v>82.79</v>
      </c>
      <c r="BH6" s="22">
        <f t="shared" si="7"/>
        <v>53.37</v>
      </c>
      <c r="BI6" s="22">
        <f t="shared" si="7"/>
        <v>30.35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95.01</v>
      </c>
      <c r="BQ6" s="22">
        <f t="shared" ref="BQ6:BY6" si="8">IF(BQ7="",NA(),BQ7)</f>
        <v>102.48</v>
      </c>
      <c r="BR6" s="22">
        <f t="shared" si="8"/>
        <v>104.65</v>
      </c>
      <c r="BS6" s="22">
        <f t="shared" si="8"/>
        <v>108.29</v>
      </c>
      <c r="BT6" s="22">
        <f t="shared" si="8"/>
        <v>94.17</v>
      </c>
      <c r="BU6" s="22">
        <f t="shared" si="8"/>
        <v>84.77</v>
      </c>
      <c r="BV6" s="22">
        <f t="shared" si="8"/>
        <v>87.11</v>
      </c>
      <c r="BW6" s="22">
        <f t="shared" si="8"/>
        <v>82.78</v>
      </c>
      <c r="BX6" s="22">
        <f t="shared" si="8"/>
        <v>84.82</v>
      </c>
      <c r="BY6" s="22">
        <f t="shared" si="8"/>
        <v>82.29</v>
      </c>
      <c r="BZ6" s="21" t="str">
        <f>IF(BZ7="","",IF(BZ7="-","【-】","【"&amp;SUBSTITUTE(TEXT(BZ7,"#,##0.00"),"-","△")&amp;"】"))</f>
        <v>【97.47】</v>
      </c>
      <c r="CA6" s="22">
        <f>IF(CA7="",NA(),CA7)</f>
        <v>197.39</v>
      </c>
      <c r="CB6" s="22">
        <f t="shared" ref="CB6:CJ6" si="9">IF(CB7="",NA(),CB7)</f>
        <v>183.18</v>
      </c>
      <c r="CC6" s="22">
        <f t="shared" si="9"/>
        <v>178.71</v>
      </c>
      <c r="CD6" s="22">
        <f t="shared" si="9"/>
        <v>173.02</v>
      </c>
      <c r="CE6" s="22">
        <f t="shared" si="9"/>
        <v>186.12</v>
      </c>
      <c r="CF6" s="22">
        <f t="shared" si="9"/>
        <v>227.27</v>
      </c>
      <c r="CG6" s="22">
        <f t="shared" si="9"/>
        <v>223.98</v>
      </c>
      <c r="CH6" s="22">
        <f t="shared" si="9"/>
        <v>225.09</v>
      </c>
      <c r="CI6" s="22">
        <f t="shared" si="9"/>
        <v>224.82</v>
      </c>
      <c r="CJ6" s="22">
        <f t="shared" si="9"/>
        <v>230.85</v>
      </c>
      <c r="CK6" s="21" t="str">
        <f>IF(CK7="","",IF(CK7="-","【-】","【"&amp;SUBSTITUTE(TEXT(CK7,"#,##0.00"),"-","△")&amp;"】"))</f>
        <v>【174.75】</v>
      </c>
      <c r="CL6" s="22">
        <f>IF(CL7="",NA(),CL7)</f>
        <v>89.96</v>
      </c>
      <c r="CM6" s="22">
        <f t="shared" ref="CM6:CU6" si="10">IF(CM7="",NA(),CM7)</f>
        <v>85.59</v>
      </c>
      <c r="CN6" s="22">
        <f t="shared" si="10"/>
        <v>91.42</v>
      </c>
      <c r="CO6" s="22">
        <f t="shared" si="10"/>
        <v>89.09</v>
      </c>
      <c r="CP6" s="22">
        <f t="shared" si="10"/>
        <v>89.01</v>
      </c>
      <c r="CQ6" s="22">
        <f t="shared" si="10"/>
        <v>50.29</v>
      </c>
      <c r="CR6" s="22">
        <f t="shared" si="10"/>
        <v>49.64</v>
      </c>
      <c r="CS6" s="22">
        <f t="shared" si="10"/>
        <v>49.38</v>
      </c>
      <c r="CT6" s="22">
        <f t="shared" si="10"/>
        <v>50.09</v>
      </c>
      <c r="CU6" s="22">
        <f t="shared" si="10"/>
        <v>50.1</v>
      </c>
      <c r="CV6" s="21" t="str">
        <f>IF(CV7="","",IF(CV7="-","【-】","【"&amp;SUBSTITUTE(TEXT(CV7,"#,##0.00"),"-","△")&amp;"】"))</f>
        <v>【59.97】</v>
      </c>
      <c r="CW6" s="22">
        <f>IF(CW7="",NA(),CW7)</f>
        <v>79.180000000000007</v>
      </c>
      <c r="CX6" s="22">
        <f t="shared" ref="CX6:DF6" si="11">IF(CX7="",NA(),CX7)</f>
        <v>82.81</v>
      </c>
      <c r="CY6" s="22">
        <f t="shared" si="11"/>
        <v>80.16</v>
      </c>
      <c r="CZ6" s="22">
        <f t="shared" si="11"/>
        <v>81.84</v>
      </c>
      <c r="DA6" s="22">
        <f t="shared" si="11"/>
        <v>84.32</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65.72</v>
      </c>
      <c r="DI6" s="22">
        <f t="shared" ref="DI6:DQ6" si="12">IF(DI7="",NA(),DI7)</f>
        <v>66.77</v>
      </c>
      <c r="DJ6" s="22">
        <f t="shared" si="12"/>
        <v>67.819999999999993</v>
      </c>
      <c r="DK6" s="22">
        <f t="shared" si="12"/>
        <v>68.739999999999995</v>
      </c>
      <c r="DL6" s="22">
        <f t="shared" si="12"/>
        <v>69.709999999999994</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0.12</v>
      </c>
      <c r="EE6" s="22">
        <f t="shared" ref="EE6:EM6" si="14">IF(EE7="",NA(),EE7)</f>
        <v>0.1</v>
      </c>
      <c r="EF6" s="21">
        <f t="shared" si="14"/>
        <v>0</v>
      </c>
      <c r="EG6" s="22">
        <f t="shared" si="14"/>
        <v>7.0000000000000007E-2</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74641</v>
      </c>
      <c r="D7" s="24">
        <v>46</v>
      </c>
      <c r="E7" s="24">
        <v>1</v>
      </c>
      <c r="F7" s="24">
        <v>0</v>
      </c>
      <c r="G7" s="24">
        <v>1</v>
      </c>
      <c r="H7" s="24" t="s">
        <v>92</v>
      </c>
      <c r="I7" s="24" t="s">
        <v>93</v>
      </c>
      <c r="J7" s="24" t="s">
        <v>94</v>
      </c>
      <c r="K7" s="24" t="s">
        <v>95</v>
      </c>
      <c r="L7" s="24" t="s">
        <v>96</v>
      </c>
      <c r="M7" s="24" t="s">
        <v>97</v>
      </c>
      <c r="N7" s="25" t="s">
        <v>98</v>
      </c>
      <c r="O7" s="25">
        <v>94.33</v>
      </c>
      <c r="P7" s="25">
        <v>84.95</v>
      </c>
      <c r="Q7" s="25">
        <v>3685</v>
      </c>
      <c r="R7" s="25">
        <v>6205</v>
      </c>
      <c r="S7" s="25">
        <v>35.43</v>
      </c>
      <c r="T7" s="25">
        <v>175.13</v>
      </c>
      <c r="U7" s="25">
        <v>5125</v>
      </c>
      <c r="V7" s="25">
        <v>26.1</v>
      </c>
      <c r="W7" s="25">
        <v>196.36</v>
      </c>
      <c r="X7" s="25">
        <v>130.38999999999999</v>
      </c>
      <c r="Y7" s="25">
        <v>132.65</v>
      </c>
      <c r="Z7" s="25">
        <v>132.63999999999999</v>
      </c>
      <c r="AA7" s="25">
        <v>120.7</v>
      </c>
      <c r="AB7" s="25">
        <v>125.58</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139.79</v>
      </c>
      <c r="AU7" s="25">
        <v>174.98</v>
      </c>
      <c r="AV7" s="25">
        <v>244.72</v>
      </c>
      <c r="AW7" s="25">
        <v>305.98</v>
      </c>
      <c r="AX7" s="25">
        <v>497.58</v>
      </c>
      <c r="AY7" s="25">
        <v>300.14</v>
      </c>
      <c r="AZ7" s="25">
        <v>301.04000000000002</v>
      </c>
      <c r="BA7" s="25">
        <v>305.08</v>
      </c>
      <c r="BB7" s="25">
        <v>305.33999999999997</v>
      </c>
      <c r="BC7" s="25">
        <v>310.01</v>
      </c>
      <c r="BD7" s="25">
        <v>252.29</v>
      </c>
      <c r="BE7" s="25">
        <v>169.22</v>
      </c>
      <c r="BF7" s="25">
        <v>122.95</v>
      </c>
      <c r="BG7" s="25">
        <v>82.79</v>
      </c>
      <c r="BH7" s="25">
        <v>53.37</v>
      </c>
      <c r="BI7" s="25">
        <v>30.35</v>
      </c>
      <c r="BJ7" s="25">
        <v>566.65</v>
      </c>
      <c r="BK7" s="25">
        <v>551.62</v>
      </c>
      <c r="BL7" s="25">
        <v>585.59</v>
      </c>
      <c r="BM7" s="25">
        <v>561.34</v>
      </c>
      <c r="BN7" s="25">
        <v>538.33000000000004</v>
      </c>
      <c r="BO7" s="25">
        <v>268.07</v>
      </c>
      <c r="BP7" s="25">
        <v>95.01</v>
      </c>
      <c r="BQ7" s="25">
        <v>102.48</v>
      </c>
      <c r="BR7" s="25">
        <v>104.65</v>
      </c>
      <c r="BS7" s="25">
        <v>108.29</v>
      </c>
      <c r="BT7" s="25">
        <v>94.17</v>
      </c>
      <c r="BU7" s="25">
        <v>84.77</v>
      </c>
      <c r="BV7" s="25">
        <v>87.11</v>
      </c>
      <c r="BW7" s="25">
        <v>82.78</v>
      </c>
      <c r="BX7" s="25">
        <v>84.82</v>
      </c>
      <c r="BY7" s="25">
        <v>82.29</v>
      </c>
      <c r="BZ7" s="25">
        <v>97.47</v>
      </c>
      <c r="CA7" s="25">
        <v>197.39</v>
      </c>
      <c r="CB7" s="25">
        <v>183.18</v>
      </c>
      <c r="CC7" s="25">
        <v>178.71</v>
      </c>
      <c r="CD7" s="25">
        <v>173.02</v>
      </c>
      <c r="CE7" s="25">
        <v>186.12</v>
      </c>
      <c r="CF7" s="25">
        <v>227.27</v>
      </c>
      <c r="CG7" s="25">
        <v>223.98</v>
      </c>
      <c r="CH7" s="25">
        <v>225.09</v>
      </c>
      <c r="CI7" s="25">
        <v>224.82</v>
      </c>
      <c r="CJ7" s="25">
        <v>230.85</v>
      </c>
      <c r="CK7" s="25">
        <v>174.75</v>
      </c>
      <c r="CL7" s="25">
        <v>89.96</v>
      </c>
      <c r="CM7" s="25">
        <v>85.59</v>
      </c>
      <c r="CN7" s="25">
        <v>91.42</v>
      </c>
      <c r="CO7" s="25">
        <v>89.09</v>
      </c>
      <c r="CP7" s="25">
        <v>89.01</v>
      </c>
      <c r="CQ7" s="25">
        <v>50.29</v>
      </c>
      <c r="CR7" s="25">
        <v>49.64</v>
      </c>
      <c r="CS7" s="25">
        <v>49.38</v>
      </c>
      <c r="CT7" s="25">
        <v>50.09</v>
      </c>
      <c r="CU7" s="25">
        <v>50.1</v>
      </c>
      <c r="CV7" s="25">
        <v>59.97</v>
      </c>
      <c r="CW7" s="25">
        <v>79.180000000000007</v>
      </c>
      <c r="CX7" s="25">
        <v>82.81</v>
      </c>
      <c r="CY7" s="25">
        <v>80.16</v>
      </c>
      <c r="CZ7" s="25">
        <v>81.84</v>
      </c>
      <c r="DA7" s="25">
        <v>84.32</v>
      </c>
      <c r="DB7" s="25">
        <v>77.73</v>
      </c>
      <c r="DC7" s="25">
        <v>78.09</v>
      </c>
      <c r="DD7" s="25">
        <v>78.010000000000005</v>
      </c>
      <c r="DE7" s="25">
        <v>77.599999999999994</v>
      </c>
      <c r="DF7" s="25">
        <v>77.3</v>
      </c>
      <c r="DG7" s="25">
        <v>89.76</v>
      </c>
      <c r="DH7" s="25">
        <v>65.72</v>
      </c>
      <c r="DI7" s="25">
        <v>66.77</v>
      </c>
      <c r="DJ7" s="25">
        <v>67.819999999999993</v>
      </c>
      <c r="DK7" s="25">
        <v>68.739999999999995</v>
      </c>
      <c r="DL7" s="25">
        <v>69.709999999999994</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0.12</v>
      </c>
      <c r="EE7" s="25">
        <v>0.1</v>
      </c>
      <c r="EF7" s="25">
        <v>0</v>
      </c>
      <c r="EG7" s="25">
        <v>7.0000000000000007E-2</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2023-12-05T00:49:42Z</dcterms:created>
  <dcterms:modified xsi:type="dcterms:W3CDTF">2024-01-30T23:56:12Z</dcterms:modified>
  <cp:category/>
</cp:coreProperties>
</file>