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d216\Desktop\"/>
    </mc:Choice>
  </mc:AlternateContent>
  <workbookProtection workbookAlgorithmName="SHA-512" workbookHashValue="L9Z85VVVJQfvA7x1biIcK4AZxZmTXq/x6xPkssF30cH/oRN4/I5Ni8lfSGUluPCnGKUP0V5AmQbVgB151L3kyg==" workbookSaltValue="zEEaxKrjRikaiT4krREOPg=="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<sst xmlns="http://schemas.openxmlformats.org/spreadsheetml/2006/main" count="233" uniqueCount="118">
  <si>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</si>
  <si>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</si>
  <si>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</si>
  <si>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</si>
  <si>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</si>
  <si>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</si>
  <si>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</si>
  <si>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</si>
  <si>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</si>
  <si>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</si>
  <si>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</si>
  <si>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</si>
  <si>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</si>
  <si>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</si>
  <si>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</si>
  <si>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</si>
  <si>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</si>
  <si>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</si>
  <si>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</si>
  <si>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</si>
  <si>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</si>
  <si>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</si>
  <si>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</si>
  <si>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</si>
  <si>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</si>
  <si>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</si>
  <si>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</si>
  <si>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</si>
  <si>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</si>
  <si>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</si>
  <si>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</si>
  <si>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</si>
  <si>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</si>
  <si>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</si>
  <si>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</si>
  <si>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</si>
  <si>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</si>
  <si>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</si>
  <si>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</si>
  <si>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</si>
  <si>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</si>
  <si>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</si>
  <si>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</si>
  <si>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</si>
  <si>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</si>
  <si>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</si>
  <si>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</si>
  <si>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</si>
  <si>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</si>
  <si>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</si>
  <si>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</si>
  <si>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</si>
  <si>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</si>
  <si>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</si>
  <si>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</si>
  <si>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</si>
  <si>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</si>
  <si>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</si>
  <si>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</si>
  <si>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</si>
  <si>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</si>
  <si>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</si>
  <si>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</si>
  <si>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</si>
  <si>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</si>
  <si>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</si>
  <si>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</si>
  <si>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</si>
  <si>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</si>
  <si>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</si>
  <si>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</si>
  <si>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</si>
  <si>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</si>
  <si>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</si>
  <si>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</si>
  <si>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</si>
  <si>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</si>
  <si>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</si>
  <si>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</si>
  <si>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</si>
  <si>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</si>
  <si>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</si>
  <si>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</si>
  <si>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</si>
  <si>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</si>
  <si>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</si>
  <si>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</si>
  <si>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</si>
  <si>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</si>
  <si>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</si>
  <si>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</si>
  <si>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</si>
  <si>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</si>
  <si>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</si>
  <si>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</si>
  <si>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</si>
  <si>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</si>
  <si>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</si>
  <si>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</si>
  <si>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</si>
  <si>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</si>
  <si>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</si>
  <si>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</si>
  <si>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</si>
  <si>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</si>
  <si>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</si>
  <si>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</si>
  <si>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</si>
  <si>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</si>
  <si>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</si>
  <si>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</si>
  <si>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</si>
  <si>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</si>
  <si>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</si>
  <si>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</si>
  <si>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現在実施している統合事業等実施による地方債償還金が増加傾向にあり、収益的収支比率低下の要因となっている。今後、施設統合や区域拡張、施設更新等を継続的に行っていく必要があることから会計状況を勘案しながら単年度当りに実施可能な事業量をその都度調整し計画的な施設整備を進めていくことが重要となる。</t>
    <rPh sb="1" eb="3">
      <t>ゲンザイ</t>
    </rPh>
    <rPh sb="3" eb="5">
      <t>ジッシ</t>
    </rPh>
    <rPh sb="9" eb="11">
      <t>トウゴウ</t>
    </rPh>
    <rPh sb="11" eb="13">
      <t>ジギョウ</t>
    </rPh>
    <rPh sb="13" eb="14">
      <t>トウ</t>
    </rPh>
    <rPh sb="14" eb="16">
      <t>ジッシ</t>
    </rPh>
    <rPh sb="19" eb="21">
      <t>チホウ</t>
    </rPh>
    <rPh sb="21" eb="22">
      <t>サイ</t>
    </rPh>
    <rPh sb="22" eb="24">
      <t>ショウカン</t>
    </rPh>
    <rPh sb="24" eb="25">
      <t>キン</t>
    </rPh>
    <rPh sb="26" eb="28">
      <t>ゾウカ</t>
    </rPh>
    <rPh sb="28" eb="30">
      <t>ケイコウ</t>
    </rPh>
    <rPh sb="34" eb="37">
      <t>シュウエキテキ</t>
    </rPh>
    <rPh sb="37" eb="39">
      <t>シュウシ</t>
    </rPh>
    <rPh sb="39" eb="41">
      <t>ヒリツ</t>
    </rPh>
    <rPh sb="41" eb="43">
      <t>テイカ</t>
    </rPh>
    <rPh sb="44" eb="46">
      <t>ヨウイン</t>
    </rPh>
    <rPh sb="53" eb="55">
      <t>コンゴ</t>
    </rPh>
    <rPh sb="56" eb="58">
      <t>シセツ</t>
    </rPh>
    <rPh sb="58" eb="60">
      <t>トウゴウ</t>
    </rPh>
    <rPh sb="61" eb="63">
      <t>クイキ</t>
    </rPh>
    <rPh sb="63" eb="65">
      <t>カクチョウ</t>
    </rPh>
    <rPh sb="66" eb="68">
      <t>シセツ</t>
    </rPh>
    <rPh sb="68" eb="70">
      <t>コウシン</t>
    </rPh>
    <rPh sb="70" eb="71">
      <t>トウ</t>
    </rPh>
    <rPh sb="72" eb="75">
      <t>ケイゾクテキ</t>
    </rPh>
    <rPh sb="76" eb="77">
      <t>オコナ</t>
    </rPh>
    <rPh sb="81" eb="83">
      <t>ヒツヨウ</t>
    </rPh>
    <rPh sb="90" eb="92">
      <t>カイケイ</t>
    </rPh>
    <rPh sb="92" eb="94">
      <t>ジョウキョウ</t>
    </rPh>
    <rPh sb="95" eb="97">
      <t>カンアン</t>
    </rPh>
    <rPh sb="101" eb="104">
      <t>タンネンド</t>
    </rPh>
    <rPh sb="104" eb="105">
      <t>アタ</t>
    </rPh>
    <rPh sb="107" eb="109">
      <t>ジッシ</t>
    </rPh>
    <rPh sb="109" eb="111">
      <t>カノウ</t>
    </rPh>
    <rPh sb="112" eb="114">
      <t>ジギョウ</t>
    </rPh>
    <rPh sb="114" eb="115">
      <t>リョウ</t>
    </rPh>
    <rPh sb="118" eb="120">
      <t>ツド</t>
    </rPh>
    <rPh sb="120" eb="122">
      <t>チョウセイ</t>
    </rPh>
    <rPh sb="123" eb="126">
      <t>ケイカクテキ</t>
    </rPh>
    <rPh sb="127" eb="129">
      <t>シセツ</t>
    </rPh>
    <rPh sb="129" eb="131">
      <t>セイビ</t>
    </rPh>
    <rPh sb="132" eb="133">
      <t>スス</t>
    </rPh>
    <rPh sb="140" eb="142">
      <t>ジュウヨウ</t>
    </rPh>
    <phoneticPr fontId="4"/>
  </si>
  <si>
    <t>　老朽施設については、整備年限を把握し優先順位を判断しつつ更新を計画しているが、構造物に付帯している管路、機器設備等（ポンプ等）については運転状況や環境により耐用年数以内での故障も発生していることから点検等の結果に応じて適宜更新計画を修正しつつ施設全体の延命を図っておくこととなる。</t>
    <rPh sb="1" eb="3">
      <t>ロウキュウ</t>
    </rPh>
    <rPh sb="3" eb="5">
      <t>シセツ</t>
    </rPh>
    <rPh sb="11" eb="13">
      <t>セイビ</t>
    </rPh>
    <rPh sb="13" eb="15">
      <t>ネンゲン</t>
    </rPh>
    <rPh sb="16" eb="18">
      <t>ハアク</t>
    </rPh>
    <rPh sb="19" eb="21">
      <t>ユウセン</t>
    </rPh>
    <rPh sb="21" eb="23">
      <t>ジュンイ</t>
    </rPh>
    <rPh sb="24" eb="26">
      <t>ハンダン</t>
    </rPh>
    <rPh sb="29" eb="31">
      <t>コウシン</t>
    </rPh>
    <rPh sb="32" eb="34">
      <t>ケイカク</t>
    </rPh>
    <rPh sb="40" eb="43">
      <t>コウゾウブツ</t>
    </rPh>
    <rPh sb="44" eb="46">
      <t>フタイ</t>
    </rPh>
    <rPh sb="50" eb="52">
      <t>カンロ</t>
    </rPh>
    <rPh sb="53" eb="55">
      <t>キキ</t>
    </rPh>
    <rPh sb="55" eb="57">
      <t>セツビ</t>
    </rPh>
    <rPh sb="57" eb="58">
      <t>トウ</t>
    </rPh>
    <rPh sb="62" eb="63">
      <t>トウ</t>
    </rPh>
    <rPh sb="69" eb="71">
      <t>ウンテン</t>
    </rPh>
    <rPh sb="71" eb="73">
      <t>ジョウキョウ</t>
    </rPh>
    <rPh sb="74" eb="76">
      <t>カンキョウ</t>
    </rPh>
    <rPh sb="79" eb="81">
      <t>タイヨウ</t>
    </rPh>
    <rPh sb="81" eb="83">
      <t>ネンスウ</t>
    </rPh>
    <rPh sb="83" eb="85">
      <t>イナイ</t>
    </rPh>
    <rPh sb="87" eb="89">
      <t>コショウ</t>
    </rPh>
    <rPh sb="90" eb="92">
      <t>ハッセイ</t>
    </rPh>
    <rPh sb="100" eb="102">
      <t>テンケン</t>
    </rPh>
    <rPh sb="102" eb="103">
      <t>トウ</t>
    </rPh>
    <rPh sb="104" eb="106">
      <t>ケッカ</t>
    </rPh>
    <rPh sb="107" eb="108">
      <t>オウ</t>
    </rPh>
    <rPh sb="110" eb="112">
      <t>テキギ</t>
    </rPh>
    <rPh sb="112" eb="114">
      <t>コウシン</t>
    </rPh>
    <rPh sb="114" eb="116">
      <t>ケイカク</t>
    </rPh>
    <rPh sb="117" eb="119">
      <t>シュウセイ</t>
    </rPh>
    <rPh sb="122" eb="124">
      <t>シセツ</t>
    </rPh>
    <rPh sb="124" eb="126">
      <t>ゼンタイ</t>
    </rPh>
    <rPh sb="127" eb="129">
      <t>エンメイ</t>
    </rPh>
    <rPh sb="130" eb="131">
      <t>ハカ</t>
    </rPh>
    <phoneticPr fontId="4"/>
  </si>
  <si>
    <t>　町内の安定した生活環境を整備することを目的として未普及地域の解消や統合による施設の安定化などに取組んでいるが、事業実施による地方債償還金の増加など事業を永続していく上での様々な課題も発生している。今後も老朽施設の更新費用増、新規事業の実施、人口減少に伴う使用料の減少、施設耐震化の推進、災害・テロへの備えなど事業継続のために避けては通れない対応に迫られているため、平成28年度末に策定した経営戦略の履行や適正な変更を行い事業継続に向けて進めていく必要がある。</t>
    <rPh sb="1" eb="3">
      <t>チョウナイ</t>
    </rPh>
    <rPh sb="4" eb="6">
      <t>アンテイ</t>
    </rPh>
    <rPh sb="8" eb="10">
      <t>セイカツ</t>
    </rPh>
    <rPh sb="10" eb="12">
      <t>カンキョウ</t>
    </rPh>
    <rPh sb="13" eb="15">
      <t>セイビ</t>
    </rPh>
    <rPh sb="20" eb="22">
      <t>モクテキ</t>
    </rPh>
    <rPh sb="25" eb="28">
      <t>ミフキュウ</t>
    </rPh>
    <rPh sb="28" eb="30">
      <t>チイキ</t>
    </rPh>
    <rPh sb="31" eb="33">
      <t>カイショウ</t>
    </rPh>
    <rPh sb="34" eb="36">
      <t>トウゴウ</t>
    </rPh>
    <rPh sb="39" eb="41">
      <t>シセツ</t>
    </rPh>
    <rPh sb="42" eb="45">
      <t>アンテイカ</t>
    </rPh>
    <rPh sb="48" eb="50">
      <t>トリク</t>
    </rPh>
    <rPh sb="56" eb="58">
      <t>ジギョウ</t>
    </rPh>
    <rPh sb="58" eb="60">
      <t>ジッシ</t>
    </rPh>
    <rPh sb="63" eb="65">
      <t>チホウ</t>
    </rPh>
    <rPh sb="65" eb="66">
      <t>サイ</t>
    </rPh>
    <rPh sb="66" eb="68">
      <t>ショウカン</t>
    </rPh>
    <rPh sb="68" eb="69">
      <t>キン</t>
    </rPh>
    <rPh sb="70" eb="72">
      <t>ゾウカ</t>
    </rPh>
    <rPh sb="74" eb="76">
      <t>ジギョウ</t>
    </rPh>
    <rPh sb="77" eb="79">
      <t>エイゾク</t>
    </rPh>
    <rPh sb="83" eb="84">
      <t>ウエ</t>
    </rPh>
    <rPh sb="86" eb="88">
      <t>サマザマ</t>
    </rPh>
    <rPh sb="89" eb="91">
      <t>カダイ</t>
    </rPh>
    <rPh sb="92" eb="94">
      <t>ハッセイ</t>
    </rPh>
    <rPh sb="99" eb="101">
      <t>コンゴ</t>
    </rPh>
    <rPh sb="102" eb="104">
      <t>ロウキュウ</t>
    </rPh>
    <rPh sb="104" eb="106">
      <t>シセツ</t>
    </rPh>
    <rPh sb="107" eb="109">
      <t>コウシン</t>
    </rPh>
    <rPh sb="109" eb="111">
      <t>ヒヨウ</t>
    </rPh>
    <rPh sb="111" eb="112">
      <t>ゾウ</t>
    </rPh>
    <rPh sb="113" eb="115">
      <t>シンキ</t>
    </rPh>
    <rPh sb="115" eb="117">
      <t>ジギョウ</t>
    </rPh>
    <rPh sb="118" eb="120">
      <t>ジッシ</t>
    </rPh>
    <rPh sb="121" eb="123">
      <t>ジンコウ</t>
    </rPh>
    <rPh sb="123" eb="125">
      <t>ゲンショウ</t>
    </rPh>
    <rPh sb="126" eb="127">
      <t>トモナ</t>
    </rPh>
    <rPh sb="128" eb="131">
      <t>シヨウリョウ</t>
    </rPh>
    <rPh sb="132" eb="134">
      <t>ゲンショウ</t>
    </rPh>
    <rPh sb="135" eb="137">
      <t>シセツ</t>
    </rPh>
    <rPh sb="137" eb="140">
      <t>タイシンカ</t>
    </rPh>
    <rPh sb="141" eb="143">
      <t>スイシン</t>
    </rPh>
    <rPh sb="144" eb="146">
      <t>サイガイ</t>
    </rPh>
    <rPh sb="151" eb="152">
      <t>ソナ</t>
    </rPh>
    <rPh sb="155" eb="157">
      <t>ジギョウ</t>
    </rPh>
    <rPh sb="157" eb="159">
      <t>ケイゾク</t>
    </rPh>
    <rPh sb="163" eb="164">
      <t>サ</t>
    </rPh>
    <rPh sb="167" eb="168">
      <t>トオ</t>
    </rPh>
    <rPh sb="171" eb="173">
      <t>タイオウ</t>
    </rPh>
    <rPh sb="174" eb="175">
      <t>セマ</t>
    </rPh>
    <rPh sb="183" eb="185">
      <t>ヘイセイ</t>
    </rPh>
    <rPh sb="187" eb="189">
      <t>ネンド</t>
    </rPh>
    <rPh sb="189" eb="190">
      <t>マツ</t>
    </rPh>
    <rPh sb="191" eb="193">
      <t>サクテイ</t>
    </rPh>
    <rPh sb="195" eb="197">
      <t>ケイエイ</t>
    </rPh>
    <rPh sb="197" eb="199">
      <t>センリャク</t>
    </rPh>
    <rPh sb="200" eb="202">
      <t>リコウ</t>
    </rPh>
    <rPh sb="203" eb="205">
      <t>テキセイ</t>
    </rPh>
    <rPh sb="206" eb="208">
      <t>ヘンコウ</t>
    </rPh>
    <rPh sb="209" eb="210">
      <t>オコナ</t>
    </rPh>
    <rPh sb="211" eb="213">
      <t>ジギョウ</t>
    </rPh>
    <rPh sb="213" eb="215">
      <t>ケイゾク</t>
    </rPh>
    <rPh sb="216" eb="217">
      <t>ム</t>
    </rPh>
    <rPh sb="219" eb="220">
      <t>スス</t>
    </rPh>
    <rPh sb="224" eb="22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</si>
</sst>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37-4AE4-9FEA-15ED0F1200EF}"/>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0.71</c:v>
                </c:pt>
                <c:pt idx="2">
                  <c:v>0.72</c:v>
                </c:pt>
                <c:pt idx="3">
                  <c:v>0.71</c:v>
                </c:pt>
                <c:pt idx="4">
                  <c:v>0.55000000000000004</c:v>
                </c:pt>
              </c:numCache>
            </c:numRef>
          </c:val>
          <c:smooth val="0"/>
          <c:extLst>
            <c:ext xmlns:c16="http://schemas.microsoft.com/office/drawing/2014/chart" uri="{C3380CC4-5D6E-409C-BE32-E72D297353CC}">
              <c16:uniqueId val="{00000001-8837-4AE4-9FEA-15ED0F1200EF}"/>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23.67</c:v>
                </c:pt>
                <c:pt idx="1">
                  <c:v>22.13</c:v>
                </c:pt>
                <c:pt idx="2">
                  <c:v>21.48</c:v>
                </c:pt>
                <c:pt idx="3">
                  <c:v>21.12</c:v>
                </c:pt>
                <c:pt idx="4">
                  <c:v>20.149999999999999</c:v>
                </c:pt>
              </c:numCache>
            </c:numRef>
          </c:val>
          <c:extLst>
            <c:ext xmlns:c16="http://schemas.microsoft.com/office/drawing/2014/chart" uri="{C3380CC4-5D6E-409C-BE32-E72D297353CC}">
              <c16:uniqueId val="{00000000-792C-4E57-A134-3F93848E5CF2}"/>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56.76</c:v>
                </c:pt>
                <c:pt idx="1">
                  <c:v>56.04</c:v>
                </c:pt>
                <c:pt idx="2">
                  <c:v>58.52</c:v>
                </c:pt>
                <c:pt idx="3">
                  <c:v>58.88</c:v>
                </c:pt>
                <c:pt idx="4">
                  <c:v>58.16</c:v>
                </c:pt>
              </c:numCache>
            </c:numRef>
          </c:val>
          <c:smooth val="0"/>
          <c:extLst>
            <c:ext xmlns:c16="http://schemas.microsoft.com/office/drawing/2014/chart" uri="{C3380CC4-5D6E-409C-BE32-E72D297353CC}">
              <c16:uniqueId val="{00000001-792C-4E57-A134-3F93848E5CF2}"/>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97.09</c:v>
                </c:pt>
                <c:pt idx="1">
                  <c:v>97.09</c:v>
                </c:pt>
                <c:pt idx="2">
                  <c:v>97.09</c:v>
                </c:pt>
                <c:pt idx="3">
                  <c:v>97.09</c:v>
                </c:pt>
                <c:pt idx="4">
                  <c:v>97.09</c:v>
                </c:pt>
              </c:numCache>
            </c:numRef>
          </c:val>
          <c:extLst>
            <c:ext xmlns:c16="http://schemas.microsoft.com/office/drawing/2014/chart" uri="{C3380CC4-5D6E-409C-BE32-E72D297353CC}">
              <c16:uniqueId val="{00000000-7DD5-40C3-8D09-40EB06FD0765}"/>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73.069999999999993</c:v>
                </c:pt>
                <c:pt idx="1">
                  <c:v>72.78</c:v>
                </c:pt>
                <c:pt idx="2">
                  <c:v>71.33</c:v>
                </c:pt>
                <c:pt idx="3">
                  <c:v>71.150000000000006</c:v>
                </c:pt>
                <c:pt idx="4">
                  <c:v>70.34</c:v>
                </c:pt>
              </c:numCache>
            </c:numRef>
          </c:val>
          <c:smooth val="0"/>
          <c:extLst>
            <c:ext xmlns:c16="http://schemas.microsoft.com/office/drawing/2014/chart" uri="{C3380CC4-5D6E-409C-BE32-E72D297353CC}">
              <c16:uniqueId val="{00000001-7DD5-40C3-8D09-40EB06FD0765}"/>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73.61</c:v>
                </c:pt>
                <c:pt idx="1">
                  <c:v>60.33</c:v>
                </c:pt>
                <c:pt idx="2">
                  <c:v>56.24</c:v>
                </c:pt>
                <c:pt idx="3">
                  <c:v>56.82</c:v>
                </c:pt>
                <c:pt idx="4">
                  <c:v>57.66</c:v>
                </c:pt>
              </c:numCache>
            </c:numRef>
          </c:val>
          <c:extLst>
            <c:ext xmlns:c16="http://schemas.microsoft.com/office/drawing/2014/chart" uri="{C3380CC4-5D6E-409C-BE32-E72D297353CC}">
              <c16:uniqueId val="{00000000-B19C-450C-89D6-BF5F88535461}"/>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77.91</c:v>
                </c:pt>
                <c:pt idx="1">
                  <c:v>79.099999999999994</c:v>
                </c:pt>
                <c:pt idx="2">
                  <c:v>79.33</c:v>
                </c:pt>
                <c:pt idx="3">
                  <c:v>73.540000000000006</c:v>
                </c:pt>
                <c:pt idx="4">
                  <c:v>75.44</c:v>
                </c:pt>
              </c:numCache>
            </c:numRef>
          </c:val>
          <c:smooth val="0"/>
          <c:extLst>
            <c:ext xmlns:c16="http://schemas.microsoft.com/office/drawing/2014/chart" uri="{C3380CC4-5D6E-409C-BE32-E72D297353CC}">
              <c16:uniqueId val="{00000001-B19C-450C-89D6-BF5F88535461}"/>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4B6-489B-A332-E8B71947E40D}"/>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B6-489B-A332-E8B71947E40D}"/>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838-4B67-9E34-F88B5756B9CA}"/>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38-4B67-9E34-F88B5756B9CA}"/>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4F-4979-81B8-398F8D8BC490}"/>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4F-4979-81B8-398F8D8BC490}"/>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BD-48EB-AD0F-29451DE2643E}"/>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BD-48EB-AD0F-29451DE2643E}"/>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1317.64</c:v>
                </c:pt>
                <c:pt idx="1">
                  <c:v>1250.68</c:v>
                </c:pt>
                <c:pt idx="2">
                  <c:v>1134.6400000000001</c:v>
                </c:pt>
                <c:pt idx="3">
                  <c:v>1021.07</c:v>
                </c:pt>
                <c:pt idx="4">
                  <c:v>970.65</c:v>
                </c:pt>
              </c:numCache>
            </c:numRef>
          </c:val>
          <c:extLst>
            <c:ext xmlns:c16="http://schemas.microsoft.com/office/drawing/2014/chart" uri="{C3380CC4-5D6E-409C-BE32-E72D297353CC}">
              <c16:uniqueId val="{00000000-5724-48EA-9515-3F7481692775}"/>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1007.7</c:v>
                </c:pt>
                <c:pt idx="1">
                  <c:v>1018.52</c:v>
                </c:pt>
                <c:pt idx="2">
                  <c:v>949.61</c:v>
                </c:pt>
                <c:pt idx="3">
                  <c:v>918.84</c:v>
                </c:pt>
                <c:pt idx="4">
                  <c:v>955.49</c:v>
                </c:pt>
              </c:numCache>
            </c:numRef>
          </c:val>
          <c:smooth val="0"/>
          <c:extLst>
            <c:ext xmlns:c16="http://schemas.microsoft.com/office/drawing/2014/chart" uri="{C3380CC4-5D6E-409C-BE32-E72D297353CC}">
              <c16:uniqueId val="{00000001-5724-48EA-9515-3F7481692775}"/>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41.76</c:v>
                </c:pt>
                <c:pt idx="1">
                  <c:v>40.92</c:v>
                </c:pt>
                <c:pt idx="2">
                  <c:v>37.58</c:v>
                </c:pt>
                <c:pt idx="3">
                  <c:v>35.229999999999997</c:v>
                </c:pt>
                <c:pt idx="4">
                  <c:v>34.020000000000003</c:v>
                </c:pt>
              </c:numCache>
            </c:numRef>
          </c:val>
          <c:extLst>
            <c:ext xmlns:c16="http://schemas.microsoft.com/office/drawing/2014/chart" uri="{C3380CC4-5D6E-409C-BE32-E72D297353CC}">
              <c16:uniqueId val="{00000000-EB7B-4D9E-B9FD-BF90C845E8B1}"/>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59.22</c:v>
                </c:pt>
                <c:pt idx="1">
                  <c:v>58.79</c:v>
                </c:pt>
                <c:pt idx="2">
                  <c:v>58.41</c:v>
                </c:pt>
                <c:pt idx="3">
                  <c:v>58.27</c:v>
                </c:pt>
                <c:pt idx="4">
                  <c:v>55.15</c:v>
                </c:pt>
              </c:numCache>
            </c:numRef>
          </c:val>
          <c:smooth val="0"/>
          <c:extLst>
            <c:ext xmlns:c16="http://schemas.microsoft.com/office/drawing/2014/chart" uri="{C3380CC4-5D6E-409C-BE32-E72D297353CC}">
              <c16:uniqueId val="{00000001-EB7B-4D9E-B9FD-BF90C845E8B1}"/>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510.97</c:v>
                </c:pt>
                <c:pt idx="1">
                  <c:v>542.15</c:v>
                </c:pt>
                <c:pt idx="2">
                  <c:v>605.28</c:v>
                </c:pt>
                <c:pt idx="3">
                  <c:v>642</c:v>
                </c:pt>
                <c:pt idx="4">
                  <c:v>676.27</c:v>
                </c:pt>
              </c:numCache>
            </c:numRef>
          </c:val>
          <c:extLst>
            <c:ext xmlns:c16="http://schemas.microsoft.com/office/drawing/2014/chart" uri="{C3380CC4-5D6E-409C-BE32-E72D297353CC}">
              <c16:uniqueId val="{00000000-F812-45E2-9DB2-87B5B9C0D8C2}"/>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292.89999999999998</c:v>
                </c:pt>
                <c:pt idx="1">
                  <c:v>298.25</c:v>
                </c:pt>
                <c:pt idx="2">
                  <c:v>303.27999999999997</c:v>
                </c:pt>
                <c:pt idx="3">
                  <c:v>303.81</c:v>
                </c:pt>
                <c:pt idx="4">
                  <c:v>310.26</c:v>
                </c:pt>
              </c:numCache>
            </c:numRef>
          </c:val>
          <c:smooth val="0"/>
          <c:extLst>
            <c:ext xmlns:c16="http://schemas.microsoft.com/office/drawing/2014/chart" uri="{C3380CC4-5D6E-409C-BE32-E72D297353CC}">
              <c16:uniqueId val="{00000001-F812-45E2-9DB2-87B5B9C0D8C2}"/>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 zoomScaleNormal="100" workbookViewId="0">
      <selection activeCell="CI79" sqref="CI7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柳津町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D3</v>
      </c>
      <c r="X8" s="36"/>
      <c r="Y8" s="36"/>
      <c r="Z8" s="36"/>
      <c r="AA8" s="36"/>
      <c r="AB8" s="36"/>
      <c r="AC8" s="36"/>
      <c r="AD8" s="36" t="str">
        <f>データ!$M$6</f>
        <v>非設置</v>
      </c>
      <c r="AE8" s="36"/>
      <c r="AF8" s="36"/>
      <c r="AG8" s="36"/>
      <c r="AH8" s="36"/>
      <c r="AI8" s="36"/>
      <c r="AJ8" s="36"/>
      <c r="AK8" s="2"/>
      <c r="AL8" s="37">
        <f>データ!$R$6</f>
        <v>3042</v>
      </c>
      <c r="AM8" s="37"/>
      <c r="AN8" s="37"/>
      <c r="AO8" s="37"/>
      <c r="AP8" s="37"/>
      <c r="AQ8" s="37"/>
      <c r="AR8" s="37"/>
      <c r="AS8" s="37"/>
      <c r="AT8" s="38">
        <f>データ!$S$6</f>
        <v>175.82</v>
      </c>
      <c r="AU8" s="38"/>
      <c r="AV8" s="38"/>
      <c r="AW8" s="38"/>
      <c r="AX8" s="38"/>
      <c r="AY8" s="38"/>
      <c r="AZ8" s="38"/>
      <c r="BA8" s="38"/>
      <c r="BB8" s="38">
        <f>データ!$T$6</f>
        <v>17.3</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92.96</v>
      </c>
      <c r="Q10" s="38"/>
      <c r="R10" s="38"/>
      <c r="S10" s="38"/>
      <c r="T10" s="38"/>
      <c r="U10" s="38"/>
      <c r="V10" s="38"/>
      <c r="W10" s="37">
        <f>データ!$Q$6</f>
        <v>3799</v>
      </c>
      <c r="X10" s="37"/>
      <c r="Y10" s="37"/>
      <c r="Z10" s="37"/>
      <c r="AA10" s="37"/>
      <c r="AB10" s="37"/>
      <c r="AC10" s="37"/>
      <c r="AD10" s="2"/>
      <c r="AE10" s="2"/>
      <c r="AF10" s="2"/>
      <c r="AG10" s="2"/>
      <c r="AH10" s="2"/>
      <c r="AI10" s="2"/>
      <c r="AJ10" s="2"/>
      <c r="AK10" s="2"/>
      <c r="AL10" s="37">
        <f>データ!$U$6</f>
        <v>2799</v>
      </c>
      <c r="AM10" s="37"/>
      <c r="AN10" s="37"/>
      <c r="AO10" s="37"/>
      <c r="AP10" s="37"/>
      <c r="AQ10" s="37"/>
      <c r="AR10" s="37"/>
      <c r="AS10" s="37"/>
      <c r="AT10" s="38">
        <f>データ!$V$6</f>
        <v>31.68</v>
      </c>
      <c r="AU10" s="38"/>
      <c r="AV10" s="38"/>
      <c r="AW10" s="38"/>
      <c r="AX10" s="38"/>
      <c r="AY10" s="38"/>
      <c r="AZ10" s="38"/>
      <c r="BA10" s="38"/>
      <c r="BB10" s="38">
        <f>データ!$W$6</f>
        <v>88.35</v>
      </c>
      <c r="BC10" s="38"/>
      <c r="BD10" s="38"/>
      <c r="BE10" s="38"/>
      <c r="BF10" s="38"/>
      <c r="BG10" s="38"/>
      <c r="BH10" s="38"/>
      <c r="BI10" s="38"/>
      <c r="BJ10" s="2"/>
      <c r="BK10" s="2"/>
      <c r="BL10" s="52" t="s">
        <v>21</v>
      </c>
      <c r="BM10" s="53"/>
      <c r="BN10" s="54" t="s">
        <v>22</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115</v>
      </c>
      <c r="BM16" s="78"/>
      <c r="BN16" s="78"/>
      <c r="BO16" s="78"/>
      <c r="BP16" s="78"/>
      <c r="BQ16" s="78"/>
      <c r="BR16" s="78"/>
      <c r="BS16" s="78"/>
      <c r="BT16" s="78"/>
      <c r="BU16" s="78"/>
      <c r="BV16" s="78"/>
      <c r="BW16" s="78"/>
      <c r="BX16" s="78"/>
      <c r="BY16" s="78"/>
      <c r="BZ16" s="4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78"/>
      <c r="BN17" s="78"/>
      <c r="BO17" s="78"/>
      <c r="BP17" s="78"/>
      <c r="BQ17" s="78"/>
      <c r="BR17" s="78"/>
      <c r="BS17" s="78"/>
      <c r="BT17" s="78"/>
      <c r="BU17" s="78"/>
      <c r="BV17" s="78"/>
      <c r="BW17" s="78"/>
      <c r="BX17" s="78"/>
      <c r="BY17" s="78"/>
      <c r="BZ17" s="4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78"/>
      <c r="BN18" s="78"/>
      <c r="BO18" s="78"/>
      <c r="BP18" s="78"/>
      <c r="BQ18" s="78"/>
      <c r="BR18" s="78"/>
      <c r="BS18" s="78"/>
      <c r="BT18" s="78"/>
      <c r="BU18" s="78"/>
      <c r="BV18" s="78"/>
      <c r="BW18" s="78"/>
      <c r="BX18" s="78"/>
      <c r="BY18" s="78"/>
      <c r="BZ18" s="4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78"/>
      <c r="BN19" s="78"/>
      <c r="BO19" s="78"/>
      <c r="BP19" s="78"/>
      <c r="BQ19" s="78"/>
      <c r="BR19" s="78"/>
      <c r="BS19" s="78"/>
      <c r="BT19" s="78"/>
      <c r="BU19" s="78"/>
      <c r="BV19" s="78"/>
      <c r="BW19" s="78"/>
      <c r="BX19" s="78"/>
      <c r="BY19" s="78"/>
      <c r="BZ19" s="4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78"/>
      <c r="BN20" s="78"/>
      <c r="BO20" s="78"/>
      <c r="BP20" s="78"/>
      <c r="BQ20" s="78"/>
      <c r="BR20" s="78"/>
      <c r="BS20" s="78"/>
      <c r="BT20" s="78"/>
      <c r="BU20" s="78"/>
      <c r="BV20" s="78"/>
      <c r="BW20" s="78"/>
      <c r="BX20" s="78"/>
      <c r="BY20" s="78"/>
      <c r="BZ20" s="4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78"/>
      <c r="BN21" s="78"/>
      <c r="BO21" s="78"/>
      <c r="BP21" s="78"/>
      <c r="BQ21" s="78"/>
      <c r="BR21" s="78"/>
      <c r="BS21" s="78"/>
      <c r="BT21" s="78"/>
      <c r="BU21" s="78"/>
      <c r="BV21" s="78"/>
      <c r="BW21" s="78"/>
      <c r="BX21" s="78"/>
      <c r="BY21" s="78"/>
      <c r="BZ21" s="4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78"/>
      <c r="BN22" s="78"/>
      <c r="BO22" s="78"/>
      <c r="BP22" s="78"/>
      <c r="BQ22" s="78"/>
      <c r="BR22" s="78"/>
      <c r="BS22" s="78"/>
      <c r="BT22" s="78"/>
      <c r="BU22" s="78"/>
      <c r="BV22" s="78"/>
      <c r="BW22" s="78"/>
      <c r="BX22" s="78"/>
      <c r="BY22" s="78"/>
      <c r="BZ22" s="4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78"/>
      <c r="BN23" s="78"/>
      <c r="BO23" s="78"/>
      <c r="BP23" s="78"/>
      <c r="BQ23" s="78"/>
      <c r="BR23" s="78"/>
      <c r="BS23" s="78"/>
      <c r="BT23" s="78"/>
      <c r="BU23" s="78"/>
      <c r="BV23" s="78"/>
      <c r="BW23" s="78"/>
      <c r="BX23" s="78"/>
      <c r="BY23" s="78"/>
      <c r="BZ23" s="4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78"/>
      <c r="BN24" s="78"/>
      <c r="BO24" s="78"/>
      <c r="BP24" s="78"/>
      <c r="BQ24" s="78"/>
      <c r="BR24" s="78"/>
      <c r="BS24" s="78"/>
      <c r="BT24" s="78"/>
      <c r="BU24" s="78"/>
      <c r="BV24" s="78"/>
      <c r="BW24" s="78"/>
      <c r="BX24" s="78"/>
      <c r="BY24" s="78"/>
      <c r="BZ24" s="4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78"/>
      <c r="BN25" s="78"/>
      <c r="BO25" s="78"/>
      <c r="BP25" s="78"/>
      <c r="BQ25" s="78"/>
      <c r="BR25" s="78"/>
      <c r="BS25" s="78"/>
      <c r="BT25" s="78"/>
      <c r="BU25" s="78"/>
      <c r="BV25" s="78"/>
      <c r="BW25" s="78"/>
      <c r="BX25" s="78"/>
      <c r="BY25" s="78"/>
      <c r="BZ25" s="4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78"/>
      <c r="BN26" s="78"/>
      <c r="BO26" s="78"/>
      <c r="BP26" s="78"/>
      <c r="BQ26" s="78"/>
      <c r="BR26" s="78"/>
      <c r="BS26" s="78"/>
      <c r="BT26" s="78"/>
      <c r="BU26" s="78"/>
      <c r="BV26" s="78"/>
      <c r="BW26" s="78"/>
      <c r="BX26" s="78"/>
      <c r="BY26" s="78"/>
      <c r="BZ26" s="4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78"/>
      <c r="BN27" s="78"/>
      <c r="BO27" s="78"/>
      <c r="BP27" s="78"/>
      <c r="BQ27" s="78"/>
      <c r="BR27" s="78"/>
      <c r="BS27" s="78"/>
      <c r="BT27" s="78"/>
      <c r="BU27" s="78"/>
      <c r="BV27" s="78"/>
      <c r="BW27" s="78"/>
      <c r="BX27" s="78"/>
      <c r="BY27" s="78"/>
      <c r="BZ27" s="4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78"/>
      <c r="BN28" s="78"/>
      <c r="BO28" s="78"/>
      <c r="BP28" s="78"/>
      <c r="BQ28" s="78"/>
      <c r="BR28" s="78"/>
      <c r="BS28" s="78"/>
      <c r="BT28" s="78"/>
      <c r="BU28" s="78"/>
      <c r="BV28" s="78"/>
      <c r="BW28" s="78"/>
      <c r="BX28" s="78"/>
      <c r="BY28" s="78"/>
      <c r="BZ28" s="4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78"/>
      <c r="BN29" s="78"/>
      <c r="BO29" s="78"/>
      <c r="BP29" s="78"/>
      <c r="BQ29" s="78"/>
      <c r="BR29" s="78"/>
      <c r="BS29" s="78"/>
      <c r="BT29" s="78"/>
      <c r="BU29" s="78"/>
      <c r="BV29" s="78"/>
      <c r="BW29" s="78"/>
      <c r="BX29" s="78"/>
      <c r="BY29" s="78"/>
      <c r="BZ29" s="4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78"/>
      <c r="BN30" s="78"/>
      <c r="BO30" s="78"/>
      <c r="BP30" s="78"/>
      <c r="BQ30" s="78"/>
      <c r="BR30" s="78"/>
      <c r="BS30" s="78"/>
      <c r="BT30" s="78"/>
      <c r="BU30" s="78"/>
      <c r="BV30" s="78"/>
      <c r="BW30" s="78"/>
      <c r="BX30" s="78"/>
      <c r="BY30" s="78"/>
      <c r="BZ30" s="4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78"/>
      <c r="BN31" s="78"/>
      <c r="BO31" s="78"/>
      <c r="BP31" s="78"/>
      <c r="BQ31" s="78"/>
      <c r="BR31" s="78"/>
      <c r="BS31" s="78"/>
      <c r="BT31" s="78"/>
      <c r="BU31" s="78"/>
      <c r="BV31" s="78"/>
      <c r="BW31" s="78"/>
      <c r="BX31" s="78"/>
      <c r="BY31" s="78"/>
      <c r="BZ31" s="4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78"/>
      <c r="BN32" s="78"/>
      <c r="BO32" s="78"/>
      <c r="BP32" s="78"/>
      <c r="BQ32" s="78"/>
      <c r="BR32" s="78"/>
      <c r="BS32" s="78"/>
      <c r="BT32" s="78"/>
      <c r="BU32" s="78"/>
      <c r="BV32" s="78"/>
      <c r="BW32" s="78"/>
      <c r="BX32" s="78"/>
      <c r="BY32" s="78"/>
      <c r="BZ32" s="4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78"/>
      <c r="BN33" s="78"/>
      <c r="BO33" s="78"/>
      <c r="BP33" s="78"/>
      <c r="BQ33" s="78"/>
      <c r="BR33" s="78"/>
      <c r="BS33" s="78"/>
      <c r="BT33" s="78"/>
      <c r="BU33" s="78"/>
      <c r="BV33" s="78"/>
      <c r="BW33" s="78"/>
      <c r="BX33" s="78"/>
      <c r="BY33" s="78"/>
      <c r="BZ33" s="4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78"/>
      <c r="BN34" s="78"/>
      <c r="BO34" s="78"/>
      <c r="BP34" s="78"/>
      <c r="BQ34" s="78"/>
      <c r="BR34" s="78"/>
      <c r="BS34" s="78"/>
      <c r="BT34" s="78"/>
      <c r="BU34" s="78"/>
      <c r="BV34" s="78"/>
      <c r="BW34" s="78"/>
      <c r="BX34" s="78"/>
      <c r="BY34" s="78"/>
      <c r="BZ34" s="4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78"/>
      <c r="BN35" s="78"/>
      <c r="BO35" s="78"/>
      <c r="BP35" s="78"/>
      <c r="BQ35" s="78"/>
      <c r="BR35" s="78"/>
      <c r="BS35" s="78"/>
      <c r="BT35" s="78"/>
      <c r="BU35" s="78"/>
      <c r="BV35" s="78"/>
      <c r="BW35" s="78"/>
      <c r="BX35" s="78"/>
      <c r="BY35" s="78"/>
      <c r="BZ35" s="4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78"/>
      <c r="BN36" s="78"/>
      <c r="BO36" s="78"/>
      <c r="BP36" s="78"/>
      <c r="BQ36" s="78"/>
      <c r="BR36" s="78"/>
      <c r="BS36" s="78"/>
      <c r="BT36" s="78"/>
      <c r="BU36" s="78"/>
      <c r="BV36" s="78"/>
      <c r="BW36" s="78"/>
      <c r="BX36" s="78"/>
      <c r="BY36" s="78"/>
      <c r="BZ36" s="4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78"/>
      <c r="BN37" s="78"/>
      <c r="BO37" s="78"/>
      <c r="BP37" s="78"/>
      <c r="BQ37" s="78"/>
      <c r="BR37" s="78"/>
      <c r="BS37" s="78"/>
      <c r="BT37" s="78"/>
      <c r="BU37" s="78"/>
      <c r="BV37" s="78"/>
      <c r="BW37" s="78"/>
      <c r="BX37" s="78"/>
      <c r="BY37" s="78"/>
      <c r="BZ37" s="4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78"/>
      <c r="BN38" s="78"/>
      <c r="BO38" s="78"/>
      <c r="BP38" s="78"/>
      <c r="BQ38" s="78"/>
      <c r="BR38" s="78"/>
      <c r="BS38" s="78"/>
      <c r="BT38" s="78"/>
      <c r="BU38" s="78"/>
      <c r="BV38" s="78"/>
      <c r="BW38" s="78"/>
      <c r="BX38" s="78"/>
      <c r="BY38" s="78"/>
      <c r="BZ38" s="4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78"/>
      <c r="BN39" s="78"/>
      <c r="BO39" s="78"/>
      <c r="BP39" s="78"/>
      <c r="BQ39" s="78"/>
      <c r="BR39" s="78"/>
      <c r="BS39" s="78"/>
      <c r="BT39" s="78"/>
      <c r="BU39" s="78"/>
      <c r="BV39" s="78"/>
      <c r="BW39" s="78"/>
      <c r="BX39" s="78"/>
      <c r="BY39" s="78"/>
      <c r="BZ39" s="4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78"/>
      <c r="BN40" s="78"/>
      <c r="BO40" s="78"/>
      <c r="BP40" s="78"/>
      <c r="BQ40" s="78"/>
      <c r="BR40" s="78"/>
      <c r="BS40" s="78"/>
      <c r="BT40" s="78"/>
      <c r="BU40" s="78"/>
      <c r="BV40" s="78"/>
      <c r="BW40" s="78"/>
      <c r="BX40" s="78"/>
      <c r="BY40" s="78"/>
      <c r="BZ40" s="4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78"/>
      <c r="BN41" s="78"/>
      <c r="BO41" s="78"/>
      <c r="BP41" s="78"/>
      <c r="BQ41" s="78"/>
      <c r="BR41" s="78"/>
      <c r="BS41" s="78"/>
      <c r="BT41" s="78"/>
      <c r="BU41" s="78"/>
      <c r="BV41" s="78"/>
      <c r="BW41" s="78"/>
      <c r="BX41" s="78"/>
      <c r="BY41" s="78"/>
      <c r="BZ41" s="4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78"/>
      <c r="BN42" s="78"/>
      <c r="BO42" s="78"/>
      <c r="BP42" s="78"/>
      <c r="BQ42" s="78"/>
      <c r="BR42" s="78"/>
      <c r="BS42" s="78"/>
      <c r="BT42" s="78"/>
      <c r="BU42" s="78"/>
      <c r="BV42" s="78"/>
      <c r="BW42" s="78"/>
      <c r="BX42" s="78"/>
      <c r="BY42" s="78"/>
      <c r="BZ42" s="4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78"/>
      <c r="BN43" s="78"/>
      <c r="BO43" s="78"/>
      <c r="BP43" s="78"/>
      <c r="BQ43" s="78"/>
      <c r="BR43" s="78"/>
      <c r="BS43" s="78"/>
      <c r="BT43" s="78"/>
      <c r="BU43" s="78"/>
      <c r="BV43" s="78"/>
      <c r="BW43" s="78"/>
      <c r="BX43" s="78"/>
      <c r="BY43" s="78"/>
      <c r="BZ43" s="4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9"/>
      <c r="BM44" s="50"/>
      <c r="BN44" s="50"/>
      <c r="BO44" s="50"/>
      <c r="BP44" s="50"/>
      <c r="BQ44" s="50"/>
      <c r="BR44" s="50"/>
      <c r="BS44" s="50"/>
      <c r="BT44" s="50"/>
      <c r="BU44" s="50"/>
      <c r="BV44" s="50"/>
      <c r="BW44" s="50"/>
      <c r="BX44" s="50"/>
      <c r="BY44" s="50"/>
      <c r="BZ44" s="5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4" t="s">
        <v>26</v>
      </c>
      <c r="BM45" s="65"/>
      <c r="BN45" s="65"/>
      <c r="BO45" s="65"/>
      <c r="BP45" s="65"/>
      <c r="BQ45" s="65"/>
      <c r="BR45" s="65"/>
      <c r="BS45" s="65"/>
      <c r="BT45" s="65"/>
      <c r="BU45" s="65"/>
      <c r="BV45" s="65"/>
      <c r="BW45" s="65"/>
      <c r="BX45" s="65"/>
      <c r="BY45" s="65"/>
      <c r="BZ45" s="6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7"/>
      <c r="BM46" s="68"/>
      <c r="BN46" s="68"/>
      <c r="BO46" s="68"/>
      <c r="BP46" s="68"/>
      <c r="BQ46" s="68"/>
      <c r="BR46" s="68"/>
      <c r="BS46" s="68"/>
      <c r="BT46" s="68"/>
      <c r="BU46" s="68"/>
      <c r="BV46" s="68"/>
      <c r="BW46" s="68"/>
      <c r="BX46" s="68"/>
      <c r="BY46" s="68"/>
      <c r="BZ46" s="6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116</v>
      </c>
      <c r="BM47" s="78"/>
      <c r="BN47" s="78"/>
      <c r="BO47" s="78"/>
      <c r="BP47" s="78"/>
      <c r="BQ47" s="78"/>
      <c r="BR47" s="78"/>
      <c r="BS47" s="78"/>
      <c r="BT47" s="78"/>
      <c r="BU47" s="78"/>
      <c r="BV47" s="78"/>
      <c r="BW47" s="78"/>
      <c r="BX47" s="78"/>
      <c r="BY47" s="78"/>
      <c r="BZ47" s="4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78"/>
      <c r="BN48" s="78"/>
      <c r="BO48" s="78"/>
      <c r="BP48" s="78"/>
      <c r="BQ48" s="78"/>
      <c r="BR48" s="78"/>
      <c r="BS48" s="78"/>
      <c r="BT48" s="78"/>
      <c r="BU48" s="78"/>
      <c r="BV48" s="78"/>
      <c r="BW48" s="78"/>
      <c r="BX48" s="78"/>
      <c r="BY48" s="78"/>
      <c r="BZ48" s="4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78"/>
      <c r="BN49" s="78"/>
      <c r="BO49" s="78"/>
      <c r="BP49" s="78"/>
      <c r="BQ49" s="78"/>
      <c r="BR49" s="78"/>
      <c r="BS49" s="78"/>
      <c r="BT49" s="78"/>
      <c r="BU49" s="78"/>
      <c r="BV49" s="78"/>
      <c r="BW49" s="78"/>
      <c r="BX49" s="78"/>
      <c r="BY49" s="78"/>
      <c r="BZ49" s="4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78"/>
      <c r="BN50" s="78"/>
      <c r="BO50" s="78"/>
      <c r="BP50" s="78"/>
      <c r="BQ50" s="78"/>
      <c r="BR50" s="78"/>
      <c r="BS50" s="78"/>
      <c r="BT50" s="78"/>
      <c r="BU50" s="78"/>
      <c r="BV50" s="78"/>
      <c r="BW50" s="78"/>
      <c r="BX50" s="78"/>
      <c r="BY50" s="78"/>
      <c r="BZ50" s="4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78"/>
      <c r="BN51" s="78"/>
      <c r="BO51" s="78"/>
      <c r="BP51" s="78"/>
      <c r="BQ51" s="78"/>
      <c r="BR51" s="78"/>
      <c r="BS51" s="78"/>
      <c r="BT51" s="78"/>
      <c r="BU51" s="78"/>
      <c r="BV51" s="78"/>
      <c r="BW51" s="78"/>
      <c r="BX51" s="78"/>
      <c r="BY51" s="78"/>
      <c r="BZ51" s="4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78"/>
      <c r="BN52" s="78"/>
      <c r="BO52" s="78"/>
      <c r="BP52" s="78"/>
      <c r="BQ52" s="78"/>
      <c r="BR52" s="78"/>
      <c r="BS52" s="78"/>
      <c r="BT52" s="78"/>
      <c r="BU52" s="78"/>
      <c r="BV52" s="78"/>
      <c r="BW52" s="78"/>
      <c r="BX52" s="78"/>
      <c r="BY52" s="78"/>
      <c r="BZ52" s="4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78"/>
      <c r="BN53" s="78"/>
      <c r="BO53" s="78"/>
      <c r="BP53" s="78"/>
      <c r="BQ53" s="78"/>
      <c r="BR53" s="78"/>
      <c r="BS53" s="78"/>
      <c r="BT53" s="78"/>
      <c r="BU53" s="78"/>
      <c r="BV53" s="78"/>
      <c r="BW53" s="78"/>
      <c r="BX53" s="78"/>
      <c r="BY53" s="78"/>
      <c r="BZ53" s="4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78"/>
      <c r="BN54" s="78"/>
      <c r="BO54" s="78"/>
      <c r="BP54" s="78"/>
      <c r="BQ54" s="78"/>
      <c r="BR54" s="78"/>
      <c r="BS54" s="78"/>
      <c r="BT54" s="78"/>
      <c r="BU54" s="78"/>
      <c r="BV54" s="78"/>
      <c r="BW54" s="78"/>
      <c r="BX54" s="78"/>
      <c r="BY54" s="78"/>
      <c r="BZ54" s="4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78"/>
      <c r="BN55" s="78"/>
      <c r="BO55" s="78"/>
      <c r="BP55" s="78"/>
      <c r="BQ55" s="78"/>
      <c r="BR55" s="78"/>
      <c r="BS55" s="78"/>
      <c r="BT55" s="78"/>
      <c r="BU55" s="78"/>
      <c r="BV55" s="78"/>
      <c r="BW55" s="78"/>
      <c r="BX55" s="78"/>
      <c r="BY55" s="78"/>
      <c r="BZ55" s="4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78"/>
      <c r="BN56" s="78"/>
      <c r="BO56" s="78"/>
      <c r="BP56" s="78"/>
      <c r="BQ56" s="78"/>
      <c r="BR56" s="78"/>
      <c r="BS56" s="78"/>
      <c r="BT56" s="78"/>
      <c r="BU56" s="78"/>
      <c r="BV56" s="78"/>
      <c r="BW56" s="78"/>
      <c r="BX56" s="78"/>
      <c r="BY56" s="78"/>
      <c r="BZ56" s="4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78"/>
      <c r="BN57" s="78"/>
      <c r="BO57" s="78"/>
      <c r="BP57" s="78"/>
      <c r="BQ57" s="78"/>
      <c r="BR57" s="78"/>
      <c r="BS57" s="78"/>
      <c r="BT57" s="78"/>
      <c r="BU57" s="78"/>
      <c r="BV57" s="78"/>
      <c r="BW57" s="78"/>
      <c r="BX57" s="78"/>
      <c r="BY57" s="78"/>
      <c r="BZ57" s="4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78"/>
      <c r="BN58" s="78"/>
      <c r="BO58" s="78"/>
      <c r="BP58" s="78"/>
      <c r="BQ58" s="78"/>
      <c r="BR58" s="78"/>
      <c r="BS58" s="78"/>
      <c r="BT58" s="78"/>
      <c r="BU58" s="78"/>
      <c r="BV58" s="78"/>
      <c r="BW58" s="78"/>
      <c r="BX58" s="78"/>
      <c r="BY58" s="78"/>
      <c r="BZ58" s="4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78"/>
      <c r="BN59" s="78"/>
      <c r="BO59" s="78"/>
      <c r="BP59" s="78"/>
      <c r="BQ59" s="78"/>
      <c r="BR59" s="78"/>
      <c r="BS59" s="78"/>
      <c r="BT59" s="78"/>
      <c r="BU59" s="78"/>
      <c r="BV59" s="78"/>
      <c r="BW59" s="78"/>
      <c r="BX59" s="78"/>
      <c r="BY59" s="78"/>
      <c r="BZ59" s="48"/>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47"/>
      <c r="BM60" s="78"/>
      <c r="BN60" s="78"/>
      <c r="BO60" s="78"/>
      <c r="BP60" s="78"/>
      <c r="BQ60" s="78"/>
      <c r="BR60" s="78"/>
      <c r="BS60" s="78"/>
      <c r="BT60" s="78"/>
      <c r="BU60" s="78"/>
      <c r="BV60" s="78"/>
      <c r="BW60" s="78"/>
      <c r="BX60" s="78"/>
      <c r="BY60" s="78"/>
      <c r="BZ60" s="48"/>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47"/>
      <c r="BM61" s="78"/>
      <c r="BN61" s="78"/>
      <c r="BO61" s="78"/>
      <c r="BP61" s="78"/>
      <c r="BQ61" s="78"/>
      <c r="BR61" s="78"/>
      <c r="BS61" s="78"/>
      <c r="BT61" s="78"/>
      <c r="BU61" s="78"/>
      <c r="BV61" s="78"/>
      <c r="BW61" s="78"/>
      <c r="BX61" s="78"/>
      <c r="BY61" s="78"/>
      <c r="BZ61" s="4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78"/>
      <c r="BN62" s="78"/>
      <c r="BO62" s="78"/>
      <c r="BP62" s="78"/>
      <c r="BQ62" s="78"/>
      <c r="BR62" s="78"/>
      <c r="BS62" s="78"/>
      <c r="BT62" s="78"/>
      <c r="BU62" s="78"/>
      <c r="BV62" s="78"/>
      <c r="BW62" s="78"/>
      <c r="BX62" s="78"/>
      <c r="BY62" s="78"/>
      <c r="BZ62" s="4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9"/>
      <c r="BM63" s="50"/>
      <c r="BN63" s="50"/>
      <c r="BO63" s="50"/>
      <c r="BP63" s="50"/>
      <c r="BQ63" s="50"/>
      <c r="BR63" s="50"/>
      <c r="BS63" s="50"/>
      <c r="BT63" s="50"/>
      <c r="BU63" s="50"/>
      <c r="BV63" s="50"/>
      <c r="BW63" s="50"/>
      <c r="BX63" s="50"/>
      <c r="BY63" s="50"/>
      <c r="BZ63" s="5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4" t="s">
        <v>28</v>
      </c>
      <c r="BM64" s="65"/>
      <c r="BN64" s="65"/>
      <c r="BO64" s="65"/>
      <c r="BP64" s="65"/>
      <c r="BQ64" s="65"/>
      <c r="BR64" s="65"/>
      <c r="BS64" s="65"/>
      <c r="BT64" s="65"/>
      <c r="BU64" s="65"/>
      <c r="BV64" s="65"/>
      <c r="BW64" s="65"/>
      <c r="BX64" s="65"/>
      <c r="BY64" s="65"/>
      <c r="BZ64" s="6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7"/>
      <c r="BM65" s="68"/>
      <c r="BN65" s="68"/>
      <c r="BO65" s="68"/>
      <c r="BP65" s="68"/>
      <c r="BQ65" s="68"/>
      <c r="BR65" s="68"/>
      <c r="BS65" s="68"/>
      <c r="BT65" s="68"/>
      <c r="BU65" s="68"/>
      <c r="BV65" s="68"/>
      <c r="BW65" s="68"/>
      <c r="BX65" s="68"/>
      <c r="BY65" s="68"/>
      <c r="BZ65" s="6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117</v>
      </c>
      <c r="BM66" s="78"/>
      <c r="BN66" s="78"/>
      <c r="BO66" s="78"/>
      <c r="BP66" s="78"/>
      <c r="BQ66" s="78"/>
      <c r="BR66" s="78"/>
      <c r="BS66" s="78"/>
      <c r="BT66" s="78"/>
      <c r="BU66" s="78"/>
      <c r="BV66" s="78"/>
      <c r="BW66" s="78"/>
      <c r="BX66" s="78"/>
      <c r="BY66" s="78"/>
      <c r="BZ66" s="4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78"/>
      <c r="BN67" s="78"/>
      <c r="BO67" s="78"/>
      <c r="BP67" s="78"/>
      <c r="BQ67" s="78"/>
      <c r="BR67" s="78"/>
      <c r="BS67" s="78"/>
      <c r="BT67" s="78"/>
      <c r="BU67" s="78"/>
      <c r="BV67" s="78"/>
      <c r="BW67" s="78"/>
      <c r="BX67" s="78"/>
      <c r="BY67" s="78"/>
      <c r="BZ67" s="4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78"/>
      <c r="BN68" s="78"/>
      <c r="BO68" s="78"/>
      <c r="BP68" s="78"/>
      <c r="BQ68" s="78"/>
      <c r="BR68" s="78"/>
      <c r="BS68" s="78"/>
      <c r="BT68" s="78"/>
      <c r="BU68" s="78"/>
      <c r="BV68" s="78"/>
      <c r="BW68" s="78"/>
      <c r="BX68" s="78"/>
      <c r="BY68" s="78"/>
      <c r="BZ68" s="4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78"/>
      <c r="BN69" s="78"/>
      <c r="BO69" s="78"/>
      <c r="BP69" s="78"/>
      <c r="BQ69" s="78"/>
      <c r="BR69" s="78"/>
      <c r="BS69" s="78"/>
      <c r="BT69" s="78"/>
      <c r="BU69" s="78"/>
      <c r="BV69" s="78"/>
      <c r="BW69" s="78"/>
      <c r="BX69" s="78"/>
      <c r="BY69" s="78"/>
      <c r="BZ69" s="4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78"/>
      <c r="BN70" s="78"/>
      <c r="BO70" s="78"/>
      <c r="BP70" s="78"/>
      <c r="BQ70" s="78"/>
      <c r="BR70" s="78"/>
      <c r="BS70" s="78"/>
      <c r="BT70" s="78"/>
      <c r="BU70" s="78"/>
      <c r="BV70" s="78"/>
      <c r="BW70" s="78"/>
      <c r="BX70" s="78"/>
      <c r="BY70" s="78"/>
      <c r="BZ70" s="4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78"/>
      <c r="BN71" s="78"/>
      <c r="BO71" s="78"/>
      <c r="BP71" s="78"/>
      <c r="BQ71" s="78"/>
      <c r="BR71" s="78"/>
      <c r="BS71" s="78"/>
      <c r="BT71" s="78"/>
      <c r="BU71" s="78"/>
      <c r="BV71" s="78"/>
      <c r="BW71" s="78"/>
      <c r="BX71" s="78"/>
      <c r="BY71" s="78"/>
      <c r="BZ71" s="4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78"/>
      <c r="BN72" s="78"/>
      <c r="BO72" s="78"/>
      <c r="BP72" s="78"/>
      <c r="BQ72" s="78"/>
      <c r="BR72" s="78"/>
      <c r="BS72" s="78"/>
      <c r="BT72" s="78"/>
      <c r="BU72" s="78"/>
      <c r="BV72" s="78"/>
      <c r="BW72" s="78"/>
      <c r="BX72" s="78"/>
      <c r="BY72" s="78"/>
      <c r="BZ72" s="4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78"/>
      <c r="BN73" s="78"/>
      <c r="BO73" s="78"/>
      <c r="BP73" s="78"/>
      <c r="BQ73" s="78"/>
      <c r="BR73" s="78"/>
      <c r="BS73" s="78"/>
      <c r="BT73" s="78"/>
      <c r="BU73" s="78"/>
      <c r="BV73" s="78"/>
      <c r="BW73" s="78"/>
      <c r="BX73" s="78"/>
      <c r="BY73" s="78"/>
      <c r="BZ73" s="4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78"/>
      <c r="BN74" s="78"/>
      <c r="BO74" s="78"/>
      <c r="BP74" s="78"/>
      <c r="BQ74" s="78"/>
      <c r="BR74" s="78"/>
      <c r="BS74" s="78"/>
      <c r="BT74" s="78"/>
      <c r="BU74" s="78"/>
      <c r="BV74" s="78"/>
      <c r="BW74" s="78"/>
      <c r="BX74" s="78"/>
      <c r="BY74" s="78"/>
      <c r="BZ74" s="4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78"/>
      <c r="BN75" s="78"/>
      <c r="BO75" s="78"/>
      <c r="BP75" s="78"/>
      <c r="BQ75" s="78"/>
      <c r="BR75" s="78"/>
      <c r="BS75" s="78"/>
      <c r="BT75" s="78"/>
      <c r="BU75" s="78"/>
      <c r="BV75" s="78"/>
      <c r="BW75" s="78"/>
      <c r="BX75" s="78"/>
      <c r="BY75" s="78"/>
      <c r="BZ75" s="4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78"/>
      <c r="BN76" s="78"/>
      <c r="BO76" s="78"/>
      <c r="BP76" s="78"/>
      <c r="BQ76" s="78"/>
      <c r="BR76" s="78"/>
      <c r="BS76" s="78"/>
      <c r="BT76" s="78"/>
      <c r="BU76" s="78"/>
      <c r="BV76" s="78"/>
      <c r="BW76" s="78"/>
      <c r="BX76" s="78"/>
      <c r="BY76" s="78"/>
      <c r="BZ76" s="4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78"/>
      <c r="BN77" s="78"/>
      <c r="BO77" s="78"/>
      <c r="BP77" s="78"/>
      <c r="BQ77" s="78"/>
      <c r="BR77" s="78"/>
      <c r="BS77" s="78"/>
      <c r="BT77" s="78"/>
      <c r="BU77" s="78"/>
      <c r="BV77" s="78"/>
      <c r="BW77" s="78"/>
      <c r="BX77" s="78"/>
      <c r="BY77" s="78"/>
      <c r="BZ77" s="4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78"/>
      <c r="BN78" s="78"/>
      <c r="BO78" s="78"/>
      <c r="BP78" s="78"/>
      <c r="BQ78" s="78"/>
      <c r="BR78" s="78"/>
      <c r="BS78" s="78"/>
      <c r="BT78" s="78"/>
      <c r="BU78" s="78"/>
      <c r="BV78" s="78"/>
      <c r="BW78" s="78"/>
      <c r="BX78" s="78"/>
      <c r="BY78" s="78"/>
      <c r="BZ78" s="4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78"/>
      <c r="BN79" s="78"/>
      <c r="BO79" s="78"/>
      <c r="BP79" s="78"/>
      <c r="BQ79" s="78"/>
      <c r="BR79" s="78"/>
      <c r="BS79" s="78"/>
      <c r="BT79" s="78"/>
      <c r="BU79" s="78"/>
      <c r="BV79" s="78"/>
      <c r="BW79" s="78"/>
      <c r="BX79" s="78"/>
      <c r="BY79" s="78"/>
      <c r="BZ79" s="4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78"/>
      <c r="BN80" s="78"/>
      <c r="BO80" s="78"/>
      <c r="BP80" s="78"/>
      <c r="BQ80" s="78"/>
      <c r="BR80" s="78"/>
      <c r="BS80" s="78"/>
      <c r="BT80" s="78"/>
      <c r="BU80" s="78"/>
      <c r="BV80" s="78"/>
      <c r="BW80" s="78"/>
      <c r="BX80" s="78"/>
      <c r="BY80" s="78"/>
      <c r="BZ80" s="4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78"/>
      <c r="BN81" s="78"/>
      <c r="BO81" s="78"/>
      <c r="BP81" s="78"/>
      <c r="BQ81" s="78"/>
      <c r="BR81" s="78"/>
      <c r="BS81" s="78"/>
      <c r="BT81" s="78"/>
      <c r="BU81" s="78"/>
      <c r="BV81" s="78"/>
      <c r="BW81" s="78"/>
      <c r="BX81" s="78"/>
      <c r="BY81" s="78"/>
      <c r="BZ81" s="4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9"/>
      <c r="BM82" s="50"/>
      <c r="BN82" s="50"/>
      <c r="BO82" s="50"/>
      <c r="BP82" s="50"/>
      <c r="BQ82" s="50"/>
      <c r="BR82" s="50"/>
      <c r="BS82" s="50"/>
      <c r="BT82" s="50"/>
      <c r="BU82" s="50"/>
      <c r="BV82" s="50"/>
      <c r="BW82" s="50"/>
      <c r="BX82" s="50"/>
      <c r="BY82" s="50"/>
      <c r="BZ82" s="5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42</v>
      </c>
      <c r="N85" s="13" t="s">
        <v>42</v>
      </c>
      <c r="O85" s="13" t="str">
        <f>データ!EN6</f>
        <v>【0.52】</v>
      </c>
    </row>
  </sheetData>
  <sheetProtection algorithmName="SHA-512" hashValue="d4jBSHVk3PHcKThvp2alblwv7uEf88d8WaCJMXcmtnerqrzULpS/McbQzMsp5Z54YYayH8XMKJOTtXs3d0yqYw==" saltValue="2oeUYNFenrivnL8mW6+Zn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2022</v>
      </c>
      <c r="C6" s="20">
        <f t="shared" ref="C6:W6" si="3">C7</f>
        <v>74233</v>
      </c>
      <c r="D6" s="20">
        <f t="shared" si="3"/>
        <v>47</v>
      </c>
      <c r="E6" s="20">
        <f t="shared" si="3"/>
        <v>1</v>
      </c>
      <c r="F6" s="20">
        <f t="shared" si="3"/>
        <v>0</v>
      </c>
      <c r="G6" s="20">
        <f t="shared" si="3"/>
        <v>0</v>
      </c>
      <c r="H6" s="20" t="str">
        <f t="shared" si="3"/>
        <v>福島県　柳津町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92.96</v>
      </c>
      <c r="Q6" s="21">
        <f t="shared" si="3"/>
        <v>3799</v>
      </c>
      <c r="R6" s="21">
        <f t="shared" si="3"/>
        <v>3042</v>
      </c>
      <c r="S6" s="21">
        <f t="shared" si="3"/>
        <v>175.82</v>
      </c>
      <c r="T6" s="21">
        <f t="shared" si="3"/>
        <v>17.3</v>
      </c>
      <c r="U6" s="21">
        <f t="shared" si="3"/>
        <v>2799</v>
      </c>
      <c r="V6" s="21">
        <f t="shared" si="3"/>
        <v>31.68</v>
      </c>
      <c r="W6" s="21">
        <f t="shared" si="3"/>
        <v>88.35</v>
      </c>
      <c r="X6" s="22">
        <f>IF(X7="",NA(),X7)</f>
        <v>73.61</v>
      </c>
      <c r="Y6" s="22">
        <f t="shared" ref="Y6:AG6" si="4">IF(Y7="",NA(),Y7)</f>
        <v>60.33</v>
      </c>
      <c r="Z6" s="22">
        <f t="shared" si="4"/>
        <v>56.24</v>
      </c>
      <c r="AA6" s="22">
        <f t="shared" si="4"/>
        <v>56.82</v>
      </c>
      <c r="AB6" s="22">
        <f t="shared" si="4"/>
        <v>57.66</v>
      </c>
      <c r="AC6" s="22">
        <f t="shared" si="4"/>
        <v>77.91</v>
      </c>
      <c r="AD6" s="22">
        <f t="shared" si="4"/>
        <v>79.099999999999994</v>
      </c>
      <c r="AE6" s="22">
        <f t="shared" si="4"/>
        <v>79.33</v>
      </c>
      <c r="AF6" s="22">
        <f t="shared" si="4"/>
        <v>73.540000000000006</v>
      </c>
      <c r="AG6" s="22">
        <f t="shared" si="4"/>
        <v>75.44</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1317.64</v>
      </c>
      <c r="BF6" s="22">
        <f t="shared" ref="BF6:BN6" si="7">IF(BF7="",NA(),BF7)</f>
        <v>1250.68</v>
      </c>
      <c r="BG6" s="22">
        <f t="shared" si="7"/>
        <v>1134.6400000000001</v>
      </c>
      <c r="BH6" s="22">
        <f t="shared" si="7"/>
        <v>1021.07</v>
      </c>
      <c r="BI6" s="22">
        <f t="shared" si="7"/>
        <v>970.65</v>
      </c>
      <c r="BJ6" s="22">
        <f t="shared" si="7"/>
        <v>1007.7</v>
      </c>
      <c r="BK6" s="22">
        <f t="shared" si="7"/>
        <v>1018.52</v>
      </c>
      <c r="BL6" s="22">
        <f t="shared" si="7"/>
        <v>949.61</v>
      </c>
      <c r="BM6" s="22">
        <f t="shared" si="7"/>
        <v>918.84</v>
      </c>
      <c r="BN6" s="22">
        <f t="shared" si="7"/>
        <v>955.49</v>
      </c>
      <c r="BO6" s="21" t="str">
        <f>IF(BO7="","",IF(BO7="-","【-】","【"&amp;SUBSTITUTE(TEXT(BO7,"#,##0.00"),"-","△")&amp;"】"))</f>
        <v>【982.48】</v>
      </c>
      <c r="BP6" s="22">
        <f>IF(BP7="",NA(),BP7)</f>
        <v>41.76</v>
      </c>
      <c r="BQ6" s="22">
        <f t="shared" ref="BQ6:BY6" si="8">IF(BQ7="",NA(),BQ7)</f>
        <v>40.92</v>
      </c>
      <c r="BR6" s="22">
        <f t="shared" si="8"/>
        <v>37.58</v>
      </c>
      <c r="BS6" s="22">
        <f t="shared" si="8"/>
        <v>35.229999999999997</v>
      </c>
      <c r="BT6" s="22">
        <f t="shared" si="8"/>
        <v>34.020000000000003</v>
      </c>
      <c r="BU6" s="22">
        <f t="shared" si="8"/>
        <v>59.22</v>
      </c>
      <c r="BV6" s="22">
        <f t="shared" si="8"/>
        <v>58.79</v>
      </c>
      <c r="BW6" s="22">
        <f t="shared" si="8"/>
        <v>58.41</v>
      </c>
      <c r="BX6" s="22">
        <f t="shared" si="8"/>
        <v>58.27</v>
      </c>
      <c r="BY6" s="22">
        <f t="shared" si="8"/>
        <v>55.15</v>
      </c>
      <c r="BZ6" s="21" t="str">
        <f>IF(BZ7="","",IF(BZ7="-","【-】","【"&amp;SUBSTITUTE(TEXT(BZ7,"#,##0.00"),"-","△")&amp;"】"))</f>
        <v>【50.61】</v>
      </c>
      <c r="CA6" s="22">
        <f>IF(CA7="",NA(),CA7)</f>
        <v>510.97</v>
      </c>
      <c r="CB6" s="22">
        <f t="shared" ref="CB6:CJ6" si="9">IF(CB7="",NA(),CB7)</f>
        <v>542.15</v>
      </c>
      <c r="CC6" s="22">
        <f t="shared" si="9"/>
        <v>605.28</v>
      </c>
      <c r="CD6" s="22">
        <f t="shared" si="9"/>
        <v>642</v>
      </c>
      <c r="CE6" s="22">
        <f t="shared" si="9"/>
        <v>676.27</v>
      </c>
      <c r="CF6" s="22">
        <f t="shared" si="9"/>
        <v>292.89999999999998</v>
      </c>
      <c r="CG6" s="22">
        <f t="shared" si="9"/>
        <v>298.25</v>
      </c>
      <c r="CH6" s="22">
        <f t="shared" si="9"/>
        <v>303.27999999999997</v>
      </c>
      <c r="CI6" s="22">
        <f t="shared" si="9"/>
        <v>303.81</v>
      </c>
      <c r="CJ6" s="22">
        <f t="shared" si="9"/>
        <v>310.26</v>
      </c>
      <c r="CK6" s="21" t="str">
        <f>IF(CK7="","",IF(CK7="-","【-】","【"&amp;SUBSTITUTE(TEXT(CK7,"#,##0.00"),"-","△")&amp;"】"))</f>
        <v>【320.83】</v>
      </c>
      <c r="CL6" s="22">
        <f>IF(CL7="",NA(),CL7)</f>
        <v>23.67</v>
      </c>
      <c r="CM6" s="22">
        <f t="shared" ref="CM6:CU6" si="10">IF(CM7="",NA(),CM7)</f>
        <v>22.13</v>
      </c>
      <c r="CN6" s="22">
        <f t="shared" si="10"/>
        <v>21.48</v>
      </c>
      <c r="CO6" s="22">
        <f t="shared" si="10"/>
        <v>21.12</v>
      </c>
      <c r="CP6" s="22">
        <f t="shared" si="10"/>
        <v>20.149999999999999</v>
      </c>
      <c r="CQ6" s="22">
        <f t="shared" si="10"/>
        <v>56.76</v>
      </c>
      <c r="CR6" s="22">
        <f t="shared" si="10"/>
        <v>56.04</v>
      </c>
      <c r="CS6" s="22">
        <f t="shared" si="10"/>
        <v>58.52</v>
      </c>
      <c r="CT6" s="22">
        <f t="shared" si="10"/>
        <v>58.88</v>
      </c>
      <c r="CU6" s="22">
        <f t="shared" si="10"/>
        <v>58.16</v>
      </c>
      <c r="CV6" s="21" t="str">
        <f>IF(CV7="","",IF(CV7="-","【-】","【"&amp;SUBSTITUTE(TEXT(CV7,"#,##0.00"),"-","△")&amp;"】"))</f>
        <v>【56.15】</v>
      </c>
      <c r="CW6" s="22">
        <f>IF(CW7="",NA(),CW7)</f>
        <v>97.09</v>
      </c>
      <c r="CX6" s="22">
        <f t="shared" ref="CX6:DF6" si="11">IF(CX7="",NA(),CX7)</f>
        <v>97.09</v>
      </c>
      <c r="CY6" s="22">
        <f t="shared" si="11"/>
        <v>97.09</v>
      </c>
      <c r="CZ6" s="22">
        <f t="shared" si="11"/>
        <v>97.09</v>
      </c>
      <c r="DA6" s="22">
        <f t="shared" si="11"/>
        <v>97.09</v>
      </c>
      <c r="DB6" s="22">
        <f t="shared" si="11"/>
        <v>73.069999999999993</v>
      </c>
      <c r="DC6" s="22">
        <f t="shared" si="11"/>
        <v>72.78</v>
      </c>
      <c r="DD6" s="22">
        <f t="shared" si="11"/>
        <v>71.33</v>
      </c>
      <c r="DE6" s="22">
        <f t="shared" si="11"/>
        <v>71.150000000000006</v>
      </c>
      <c r="DF6" s="22">
        <f t="shared" si="11"/>
        <v>70.34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0.53</v>
      </c>
      <c r="EJ6" s="22">
        <f t="shared" si="14"/>
        <v>0.71</v>
      </c>
      <c r="EK6" s="22">
        <f t="shared" si="14"/>
        <v>0.72</v>
      </c>
      <c r="EL6" s="22">
        <f t="shared" si="14"/>
        <v>0.71</v>
      </c>
      <c r="EM6" s="22">
        <f t="shared" si="14"/>
        <v>0.55000000000000004</v>
      </c>
      <c r="EN6" s="21" t="str">
        <f>IF(EN7="","",IF(EN7="-","【-】","【"&amp;SUBSTITUTE(TEXT(EN7,"#,##0.00"),"-","△")&amp;"】"))</f>
        <v>【0.52】</v>
      </c>
    </row>
    <row r="7" spans="1:144" s="23" customFormat="1" x14ac:dyDescent="0.15">
      <c r="A7" s="15"/>
      <c r="B7" s="24">
        <v>2022</v>
      </c>
      <c r="C7" s="24">
        <v>74233</v>
      </c>
      <c r="D7" s="24">
        <v>47</v>
      </c>
      <c r="E7" s="24">
        <v>1</v>
      </c>
      <c r="F7" s="24">
        <v>0</v>
      </c>
      <c r="G7" s="24">
        <v>0</v>
      </c>
      <c r="H7" s="24" t="s">
        <v>96</v>
      </c>
      <c r="I7" s="24" t="s">
        <v>97</v>
      </c>
      <c r="J7" s="24" t="s">
        <v>98</v>
      </c>
      <c r="K7" s="24" t="s">
        <v>99</v>
      </c>
      <c r="L7" s="24" t="s">
        <v>100</v>
      </c>
      <c r="M7" s="24" t="s">
        <v>101</v>
      </c>
      <c r="N7" s="25" t="s">
        <v>102</v>
      </c>
      <c r="O7" s="25" t="s">
        <v>103</v>
      </c>
      <c r="P7" s="25">
        <v>92.96</v>
      </c>
      <c r="Q7" s="25">
        <v>3799</v>
      </c>
      <c r="R7" s="25">
        <v>3042</v>
      </c>
      <c r="S7" s="25">
        <v>175.82</v>
      </c>
      <c r="T7" s="25">
        <v>17.3</v>
      </c>
      <c r="U7" s="25">
        <v>2799</v>
      </c>
      <c r="V7" s="25">
        <v>31.68</v>
      </c>
      <c r="W7" s="25">
        <v>88.35</v>
      </c>
      <c r="X7" s="25">
        <v>73.61</v>
      </c>
      <c r="Y7" s="25">
        <v>60.33</v>
      </c>
      <c r="Z7" s="25">
        <v>56.24</v>
      </c>
      <c r="AA7" s="25">
        <v>56.82</v>
      </c>
      <c r="AB7" s="25">
        <v>57.66</v>
      </c>
      <c r="AC7" s="25">
        <v>77.91</v>
      </c>
      <c r="AD7" s="25">
        <v>79.099999999999994</v>
      </c>
      <c r="AE7" s="25">
        <v>79.33</v>
      </c>
      <c r="AF7" s="25">
        <v>73.540000000000006</v>
      </c>
      <c r="AG7" s="25">
        <v>75.44</v>
      </c>
      <c r="AH7" s="25">
        <v>73</v>
      </c>
      <c r="AI7" s="25"/>
      <c r="AJ7" s="25"/>
      <c r="AK7" s="25"/>
      <c r="AL7" s="25"/>
      <c r="AM7" s="25"/>
      <c r="AN7" s="25"/>
      <c r="AO7" s="25"/>
      <c r="AP7" s="25"/>
      <c r="AQ7" s="25"/>
      <c r="AR7" s="25"/>
      <c r="AS7" s="25"/>
      <c r="AT7" s="25"/>
      <c r="AU7" s="25"/>
      <c r="AV7" s="25"/>
      <c r="AW7" s="25"/>
      <c r="AX7" s="25"/>
      <c r="AY7" s="25"/>
      <c r="AZ7" s="25"/>
      <c r="BA7" s="25"/>
      <c r="BB7" s="25"/>
      <c r="BC7" s="25"/>
      <c r="BD7" s="25"/>
      <c r="BE7" s="25">
        <v>1317.64</v>
      </c>
      <c r="BF7" s="25">
        <v>1250.68</v>
      </c>
      <c r="BG7" s="25">
        <v>1134.6400000000001</v>
      </c>
      <c r="BH7" s="25">
        <v>1021.07</v>
      </c>
      <c r="BI7" s="25">
        <v>970.65</v>
      </c>
      <c r="BJ7" s="25">
        <v>1007.7</v>
      </c>
      <c r="BK7" s="25">
        <v>1018.52</v>
      </c>
      <c r="BL7" s="25">
        <v>949.61</v>
      </c>
      <c r="BM7" s="25">
        <v>918.84</v>
      </c>
      <c r="BN7" s="25">
        <v>955.49</v>
      </c>
      <c r="BO7" s="25">
        <v>982.48</v>
      </c>
      <c r="BP7" s="25">
        <v>41.76</v>
      </c>
      <c r="BQ7" s="25">
        <v>40.92</v>
      </c>
      <c r="BR7" s="25">
        <v>37.58</v>
      </c>
      <c r="BS7" s="25">
        <v>35.229999999999997</v>
      </c>
      <c r="BT7" s="25">
        <v>34.020000000000003</v>
      </c>
      <c r="BU7" s="25">
        <v>59.22</v>
      </c>
      <c r="BV7" s="25">
        <v>58.79</v>
      </c>
      <c r="BW7" s="25">
        <v>58.41</v>
      </c>
      <c r="BX7" s="25">
        <v>58.27</v>
      </c>
      <c r="BY7" s="25">
        <v>55.15</v>
      </c>
      <c r="BZ7" s="25">
        <v>50.61</v>
      </c>
      <c r="CA7" s="25">
        <v>510.97</v>
      </c>
      <c r="CB7" s="25">
        <v>542.15</v>
      </c>
      <c r="CC7" s="25">
        <v>605.28</v>
      </c>
      <c r="CD7" s="25">
        <v>642</v>
      </c>
      <c r="CE7" s="25">
        <v>676.27</v>
      </c>
      <c r="CF7" s="25">
        <v>292.89999999999998</v>
      </c>
      <c r="CG7" s="25">
        <v>298.25</v>
      </c>
      <c r="CH7" s="25">
        <v>303.27999999999997</v>
      </c>
      <c r="CI7" s="25">
        <v>303.81</v>
      </c>
      <c r="CJ7" s="25">
        <v>310.26</v>
      </c>
      <c r="CK7" s="25">
        <v>320.83</v>
      </c>
      <c r="CL7" s="25">
        <v>23.67</v>
      </c>
      <c r="CM7" s="25">
        <v>22.13</v>
      </c>
      <c r="CN7" s="25">
        <v>21.48</v>
      </c>
      <c r="CO7" s="25">
        <v>21.12</v>
      </c>
      <c r="CP7" s="25">
        <v>20.149999999999999</v>
      </c>
      <c r="CQ7" s="25">
        <v>56.76</v>
      </c>
      <c r="CR7" s="25">
        <v>56.04</v>
      </c>
      <c r="CS7" s="25">
        <v>58.52</v>
      </c>
      <c r="CT7" s="25">
        <v>58.88</v>
      </c>
      <c r="CU7" s="25">
        <v>58.16</v>
      </c>
      <c r="CV7" s="25">
        <v>56.15</v>
      </c>
      <c r="CW7" s="25">
        <v>97.09</v>
      </c>
      <c r="CX7" s="25">
        <v>97.09</v>
      </c>
      <c r="CY7" s="25">
        <v>97.09</v>
      </c>
      <c r="CZ7" s="25">
        <v>97.09</v>
      </c>
      <c r="DA7" s="25">
        <v>97.09</v>
      </c>
      <c r="DB7" s="25">
        <v>73.069999999999993</v>
      </c>
      <c r="DC7" s="25">
        <v>72.78</v>
      </c>
      <c r="DD7" s="25">
        <v>71.33</v>
      </c>
      <c r="DE7" s="25">
        <v>71.150000000000006</v>
      </c>
      <c r="DF7" s="25">
        <v>70.34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0.53</v>
      </c>
      <c r="EJ7" s="25">
        <v>0.71</v>
      </c>
      <c r="EK7" s="25">
        <v>0.72</v>
      </c>
      <c r="EL7" s="25">
        <v>0.71</v>
      </c>
      <c r="EM7" s="25">
        <v>0.55000000000000004</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109</v>
      </c>
    </row>
    <row r="12" spans="1:144" x14ac:dyDescent="0.15">
      <c r="B12">
        <v>1</v>
      </c>
      <c r="C12">
        <v>1</v>
      </c>
      <c r="D12">
        <v>2</v>
      </c>
      <c r="E12">
        <v>3</v>
      </c>
      <c r="F12">
        <v>4</v>
      </c>
      <c r="G12" t="s">
        <v>110</v>
      </c>
    </row>
    <row r="13" spans="1:144" x14ac:dyDescent="0.15">
      <c r="B13" t="s">
        <v>111</v>
      </c>
      <c r="C13" t="s">
        <v>112</v>
      </c>
      <c r="D13" t="s">
        <v>112</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雄一</cp:lastModifiedBy>
  <dcterms:created xsi:type="dcterms:W3CDTF">2023-12-05T01:05:06Z</dcterms:created>
  <dcterms:modified xsi:type="dcterms:W3CDTF">2024-02-07T06:40:24Z</dcterms:modified>
  <cp:category/>
</cp:coreProperties>
</file>